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2"/>
  </bookViews>
  <sheets>
    <sheet name="VP" sheetId="1" r:id="rId1"/>
    <sheet name="Accize" sheetId="2" r:id="rId2"/>
    <sheet name="Exec.cred.buget" sheetId="3" r:id="rId3"/>
  </sheets>
  <definedNames>
    <definedName name="_xlnm.Print_Area" localSheetId="1">'Accize'!$A$1:$H$108</definedName>
    <definedName name="_xlnm.Print_Area" localSheetId="2">'Exec.cred.buget'!$A$1:$H$92</definedName>
    <definedName name="_xlnm.Print_Area" localSheetId="0">'VP'!$A$1:$H$100</definedName>
  </definedNames>
  <calcPr fullCalcOnLoad="1"/>
</workbook>
</file>

<file path=xl/sharedStrings.xml><?xml version="1.0" encoding="utf-8"?>
<sst xmlns="http://schemas.openxmlformats.org/spreadsheetml/2006/main" count="425" uniqueCount="222">
  <si>
    <t>Sub</t>
  </si>
  <si>
    <t>Titlu</t>
  </si>
  <si>
    <t>articol</t>
  </si>
  <si>
    <t>Ali-</t>
  </si>
  <si>
    <t>neat</t>
  </si>
  <si>
    <t>cap.</t>
  </si>
  <si>
    <t xml:space="preserve">     DENUMIRE   INDICATOR</t>
  </si>
  <si>
    <t>B</t>
  </si>
  <si>
    <t>Alte cheltuieli</t>
  </si>
  <si>
    <t xml:space="preserve">A </t>
  </si>
  <si>
    <t xml:space="preserve">   </t>
  </si>
  <si>
    <t>ARAD</t>
  </si>
  <si>
    <t>VENITURI TOTAL</t>
  </si>
  <si>
    <t>1. VENITURU CURENTE</t>
  </si>
  <si>
    <t>DIVERSE VENITURI</t>
  </si>
  <si>
    <t>Alte venituri</t>
  </si>
  <si>
    <t>CHELTUIELI CURENTE</t>
  </si>
  <si>
    <t>01*</t>
  </si>
  <si>
    <t>TITLU II Bunuri si servicii</t>
  </si>
  <si>
    <t>SANATATE</t>
  </si>
  <si>
    <t>Bunuri si servicii</t>
  </si>
  <si>
    <t>Reparatii curente</t>
  </si>
  <si>
    <t>Medicamente si materiale sanitare</t>
  </si>
  <si>
    <t>Materiale sanitare</t>
  </si>
  <si>
    <t>Bunuri de natura obiectelor de inventar</t>
  </si>
  <si>
    <t>Alte obiecte de inventar</t>
  </si>
  <si>
    <t>Materiale de laborator</t>
  </si>
  <si>
    <t>Pregatire profesionala</t>
  </si>
  <si>
    <t>Protectia muncii</t>
  </si>
  <si>
    <t>TOTAL CHELTUIELI SUBCAPITOLE</t>
  </si>
  <si>
    <t>Servicii publice descentralizate</t>
  </si>
  <si>
    <t>Hematologie si securitate transfuzionala</t>
  </si>
  <si>
    <t>09`</t>
  </si>
  <si>
    <t>Alte cheltuieli ]n domeniul sanatatii</t>
  </si>
  <si>
    <t>Alte institutii si actiuni sanitare</t>
  </si>
  <si>
    <t>lei</t>
  </si>
  <si>
    <t>Alte materiale si servicii pt.intre.si func.</t>
  </si>
  <si>
    <t>01/</t>
  </si>
  <si>
    <t>02/</t>
  </si>
  <si>
    <t>03/</t>
  </si>
  <si>
    <t>04/</t>
  </si>
  <si>
    <t>05/</t>
  </si>
  <si>
    <t>06/</t>
  </si>
  <si>
    <t>08/</t>
  </si>
  <si>
    <t>09/</t>
  </si>
  <si>
    <t>Furnituri de birou</t>
  </si>
  <si>
    <t>Materiale pentru curatenie</t>
  </si>
  <si>
    <t>Incalzit, iluminat, forta motrica</t>
  </si>
  <si>
    <t>Apa, canal, salubritate</t>
  </si>
  <si>
    <t>Carburanti si lubrefianti</t>
  </si>
  <si>
    <t>Posta, telecomunicatii,radio-tv.internet</t>
  </si>
  <si>
    <t>Mat.si prestari de servicuu pt.intretinere</t>
  </si>
  <si>
    <t>Medicamente</t>
  </si>
  <si>
    <t>Reactivi</t>
  </si>
  <si>
    <t>Dezinfectanti</t>
  </si>
  <si>
    <t>30/</t>
  </si>
  <si>
    <t>Uniforme si echipament</t>
  </si>
  <si>
    <t>Lenjerie si accesorii de pat</t>
  </si>
  <si>
    <t>Alte cheltuieli cu bunuri si servicii</t>
  </si>
  <si>
    <t>TITLUL VI TRANS.INTRE UNITATI ALE ADM.PUBLICI</t>
  </si>
  <si>
    <t>51 01</t>
  </si>
  <si>
    <t>Transferuri curente</t>
  </si>
  <si>
    <t>Programe pentru sanatate</t>
  </si>
  <si>
    <t>51 02</t>
  </si>
  <si>
    <t>Trasferuri de capital</t>
  </si>
  <si>
    <t>Aparatura medicala si echipamente de comunicatii</t>
  </si>
  <si>
    <t xml:space="preserve">51 02 </t>
  </si>
  <si>
    <t>02"</t>
  </si>
  <si>
    <t>A4.Impozite si taxe pe bunuri si serv.accize</t>
  </si>
  <si>
    <t>C.VENITURI NEFISCALE</t>
  </si>
  <si>
    <t xml:space="preserve">C. VANZARI DE BUNURI SI SERVICII </t>
  </si>
  <si>
    <t>CHELTUIELI DE CAPITAL</t>
  </si>
  <si>
    <t>71 01</t>
  </si>
  <si>
    <t>Active fixe</t>
  </si>
  <si>
    <t xml:space="preserve">71 01 </t>
  </si>
  <si>
    <t>01`</t>
  </si>
  <si>
    <t>Constructii</t>
  </si>
  <si>
    <t>02`</t>
  </si>
  <si>
    <t>Masini,echip.si mij.de transport</t>
  </si>
  <si>
    <t>03`</t>
  </si>
  <si>
    <t>71 03</t>
  </si>
  <si>
    <t>Mobilier, aparat.birotica si alte active corporale</t>
  </si>
  <si>
    <t>Alte active fixe</t>
  </si>
  <si>
    <t>Reparatii capitale</t>
  </si>
  <si>
    <t>ACCIZE</t>
  </si>
  <si>
    <t>VENITURI PROPRII-TOTAL CHELTUIELI</t>
  </si>
  <si>
    <t>TITLUL VI TRANS INTRE UNITATI ALE ADM.PUBLICE</t>
  </si>
  <si>
    <t>Transferuri de capital</t>
  </si>
  <si>
    <t>Transferuri pentru reparatii capitale la spitale</t>
  </si>
  <si>
    <t>TITLUL X ACTIVE NEFINANCIARE</t>
  </si>
  <si>
    <t>Piese de schimb</t>
  </si>
  <si>
    <t>Deplasari detasari transferuri</t>
  </si>
  <si>
    <t>Deplasari  interna detasari transferuri</t>
  </si>
  <si>
    <t>08*</t>
  </si>
  <si>
    <t>Carti si publicatii</t>
  </si>
  <si>
    <t>Actiuni de sanatate</t>
  </si>
  <si>
    <t>DIRECTIA DE SANATATE PUBLICA</t>
  </si>
  <si>
    <t>Transferuri pentru rfinant invest la spitale</t>
  </si>
  <si>
    <t>Transferuri pentru finan invest la spit</t>
  </si>
  <si>
    <t>A. VENITURI FISCALE</t>
  </si>
  <si>
    <t>Hrana pentru oameni</t>
  </si>
  <si>
    <t>Trans. Pt. reparatii capitale la spitale</t>
  </si>
  <si>
    <t>Transferuri pt. finanta. invest la spitale</t>
  </si>
  <si>
    <t>Aparatura medicala si echip de comuni</t>
  </si>
  <si>
    <t>03*</t>
  </si>
  <si>
    <t>Finan din VP ale MS-actiuni-adm loc</t>
  </si>
  <si>
    <t>Trans.din VP ale MS-repar capit-catre locale</t>
  </si>
  <si>
    <t>Trans.din VP ale MS-investitii-catre locale</t>
  </si>
  <si>
    <t>DIRECTOR EXECUTIV</t>
  </si>
  <si>
    <t>TITLUL I CHELT DE PERSONAL</t>
  </si>
  <si>
    <t>Fond de premii</t>
  </si>
  <si>
    <t>Contributii</t>
  </si>
  <si>
    <t>Contributii de asig sociale de stat</t>
  </si>
  <si>
    <t>Contributii de asig de somaj</t>
  </si>
  <si>
    <t>Contributii de asig sociale de sanatate</t>
  </si>
  <si>
    <t>Contributii de asig pt acc de munca</t>
  </si>
  <si>
    <t>Contributii pt concedii de indemnizatii</t>
  </si>
  <si>
    <t>Chelt salariale in bani</t>
  </si>
  <si>
    <t>TITLUL I CHELT DE PERSON</t>
  </si>
  <si>
    <t xml:space="preserve">   Ec. PENZES IULIU GHEORGHE</t>
  </si>
  <si>
    <t>Finan din VP ale MS-programe-adm loc</t>
  </si>
  <si>
    <t>DIRECTOR EXEC. ADJ.FIN. ECONOMIC</t>
  </si>
  <si>
    <t>Trqans din VP ale MS apar med</t>
  </si>
  <si>
    <t>Jr. CATANA CONSTANTIN</t>
  </si>
  <si>
    <t>BUGETUL PE ANUL 2010</t>
  </si>
  <si>
    <t xml:space="preserve">actualizat cu HG1320/2010 </t>
  </si>
  <si>
    <t xml:space="preserve">                            actualizat cu HG1320/2010 </t>
  </si>
  <si>
    <t>VENITURI PROPRII</t>
  </si>
  <si>
    <t>PROGRAM</t>
  </si>
  <si>
    <t xml:space="preserve">PROGRAM </t>
  </si>
  <si>
    <t>DIRECTIA  DE SĂNĂTATE PUBLICĂ  ARAD</t>
  </si>
  <si>
    <t>EXECUŢIA  CREDITELOR  BUGETARE</t>
  </si>
  <si>
    <t xml:space="preserve">                                    BUGETUL DE STAT</t>
  </si>
  <si>
    <t xml:space="preserve">                    ACTUALIZAT CU HG 1320/2010</t>
  </si>
  <si>
    <t>LEI</t>
  </si>
  <si>
    <t>COD</t>
  </si>
  <si>
    <t xml:space="preserve">PROGRAME </t>
  </si>
  <si>
    <t>TOTAL CAPITAL  DIN CARE</t>
  </si>
  <si>
    <t>01  CHELTUIELI   CURENTE</t>
  </si>
  <si>
    <t>10  CHELTUIELI DE PERSONAL</t>
  </si>
  <si>
    <t>10.01 Cheltuieli cu salarii in bani</t>
  </si>
  <si>
    <t xml:space="preserve">       10.01.01  Salarii de baza </t>
  </si>
  <si>
    <t xml:space="preserve">       10.01.02 Salarii  de  merit </t>
  </si>
  <si>
    <t xml:space="preserve">       10.01.03  Indemnizatii de conducere</t>
  </si>
  <si>
    <t xml:space="preserve">       10.01.04 Spor de  vechime</t>
  </si>
  <si>
    <t xml:space="preserve">       10.01.05  Sporuri pentru conditii de munca</t>
  </si>
  <si>
    <t xml:space="preserve">       10.01.06   Alte sporuri</t>
  </si>
  <si>
    <t xml:space="preserve">       10.01.07 Ore suplimentare </t>
  </si>
  <si>
    <t xml:space="preserve">       10.01.08 Fond de premii</t>
  </si>
  <si>
    <t xml:space="preserve">       10.01.09 Prime de vacanta</t>
  </si>
  <si>
    <t xml:space="preserve">       10.01.11  Fond aferent platii cu ora</t>
  </si>
  <si>
    <t xml:space="preserve">       10.01.13 Indemnizatii de delegare  </t>
  </si>
  <si>
    <t xml:space="preserve">       10.01.30 Alte drep salariale  </t>
  </si>
  <si>
    <t>10,02 Cheltuieli saliariale in natura</t>
  </si>
  <si>
    <t xml:space="preserve">        10,02,01 Tichete de masa</t>
  </si>
  <si>
    <t>10.03 Contributii</t>
  </si>
  <si>
    <t xml:space="preserve">        10.03.01 Contributii de asigurari sociale  de stat         </t>
  </si>
  <si>
    <t xml:space="preserve">        10.03.02 Contributii de asigurari de somaj</t>
  </si>
  <si>
    <t xml:space="preserve">        10.03.02  Contributii de asigurari de somaj</t>
  </si>
  <si>
    <t xml:space="preserve">        10.03.03 Contributii de asigurari sociale de sanatate           </t>
  </si>
  <si>
    <t xml:space="preserve">        10.03.04   Contrib de asig pt accidente de munca si boli profes</t>
  </si>
  <si>
    <t xml:space="preserve">        10,03,06  Contributii pentru concedii si indemnizatii</t>
  </si>
  <si>
    <t xml:space="preserve">        10.03.07 Contr.la Fondul de garant ptr.plata creantelor salar</t>
  </si>
  <si>
    <t>20  BUNURI SI SERVICII</t>
  </si>
  <si>
    <t>20.01 Bunuri si servicii</t>
  </si>
  <si>
    <t xml:space="preserve">      20.01.01  Furnituri de birou</t>
  </si>
  <si>
    <t xml:space="preserve">       10 .03.04 .Contrib de asig pt accidente de munca si boli profesionale</t>
  </si>
  <si>
    <t xml:space="preserve">      20.01.02  Materiale pentru curatenie</t>
  </si>
  <si>
    <t xml:space="preserve">      20.01.03  Incalzit iluminat si forta motrice</t>
  </si>
  <si>
    <t xml:space="preserve">      20.01.04  Apa canal si salubritate</t>
  </si>
  <si>
    <t xml:space="preserve">      20,01,05 Carburanti si lubrefianti</t>
  </si>
  <si>
    <t xml:space="preserve">      20,01,06 Piese  de schimb</t>
  </si>
  <si>
    <t xml:space="preserve">      20.01.08  Posta telecomunicatii radio tv internet</t>
  </si>
  <si>
    <t xml:space="preserve">      20.01.09  Materiale si prestari de servicii cu caracter functional</t>
  </si>
  <si>
    <t xml:space="preserve">      20.01.30 Alte bunuri si servicii pentru intretinere si functionare</t>
  </si>
  <si>
    <t>20.02  Reparatii curente</t>
  </si>
  <si>
    <t>20.03  Hrana</t>
  </si>
  <si>
    <t xml:space="preserve">     20.03.01  Hrana pentru oameni</t>
  </si>
  <si>
    <t>20.04  Medicamente si materiale sanitare</t>
  </si>
  <si>
    <t xml:space="preserve">     20.04.01  Medicamente </t>
  </si>
  <si>
    <t xml:space="preserve">     20.04.02  Materiale sanitare</t>
  </si>
  <si>
    <t xml:space="preserve">     20.04.03  Reactivi</t>
  </si>
  <si>
    <t xml:space="preserve">     20.04.04  Dezinfectanti</t>
  </si>
  <si>
    <t>20.05    Bunuri de natuta obiectelor de inventar</t>
  </si>
  <si>
    <t>51.01.03</t>
  </si>
  <si>
    <t xml:space="preserve">      20.05.30  Alte obiecte de  inventar</t>
  </si>
  <si>
    <t>51.04.25</t>
  </si>
  <si>
    <t>20.06  Deplasari detasari transferuri</t>
  </si>
  <si>
    <t xml:space="preserve">      20.06.01  Deplasari interne detasari transferuri</t>
  </si>
  <si>
    <t>71.01.02</t>
  </si>
  <si>
    <t>20.09  Materiale de laborator</t>
  </si>
  <si>
    <t>20.11  Carti publicatii si materale  documentare</t>
  </si>
  <si>
    <t>20.13  Pregatire profesionala</t>
  </si>
  <si>
    <t>66.01.02</t>
  </si>
  <si>
    <t>20.14  Protectia muncii</t>
  </si>
  <si>
    <t>66.01.08</t>
  </si>
  <si>
    <t>20.30 Alte cheltuieli</t>
  </si>
  <si>
    <t xml:space="preserve">     20.30.30  Alte cheltuieli cu bunuri si servicii</t>
  </si>
  <si>
    <t>20.31 Fin.unor act de sanat din cadrul unit sanit din reteaua admin pub loc</t>
  </si>
  <si>
    <t>20.32 Fin progr nat de sanderulate de unit san din reteaua admin pub loc</t>
  </si>
  <si>
    <t>20.33 Fin asistentei med desfasurate in cab medicale de invatamant</t>
  </si>
  <si>
    <t>51  TRANSFERURI INTRE UNITATI ALE ADMINISRATIEI PUB</t>
  </si>
  <si>
    <t>51.01  Transferuri curente</t>
  </si>
  <si>
    <t xml:space="preserve">       51.01.03  Actiuni de sanatate</t>
  </si>
  <si>
    <t xml:space="preserve">       51.01.25  Programe pentru sanatate</t>
  </si>
  <si>
    <t>51.01.38 Trans. Din bug de stat catre bug.locale ptr.unit. Medico sociale</t>
  </si>
  <si>
    <t>51,01,45 Transferuri din bug de stat catre bug locale ptr. Fin sana</t>
  </si>
  <si>
    <t>51.02 Transferuri de capital</t>
  </si>
  <si>
    <t xml:space="preserve">        51.02.08 Ap.medic. Si echip. De comunicatii in urgenta</t>
  </si>
  <si>
    <t xml:space="preserve">        51.02.11 Transferuri ptr. reparatii capitale la spitale</t>
  </si>
  <si>
    <t xml:space="preserve">       51.02.12 Transeruri ptr.finantarea investitiilor la spitale</t>
  </si>
  <si>
    <t>70   CHELTUIELI DE CAPITAL</t>
  </si>
  <si>
    <t>71  ACTIVE NEFINANCIARE</t>
  </si>
  <si>
    <t xml:space="preserve">       71.01.02 Masini echipamente si mijloace de transport</t>
  </si>
  <si>
    <t xml:space="preserve">      71.01.03  Mobilier aparatura birotica si alte active corporale</t>
  </si>
  <si>
    <t>SUBCAPITOLE</t>
  </si>
  <si>
    <t xml:space="preserve">       66.01.02  Servicii publice descentralizate</t>
  </si>
  <si>
    <t xml:space="preserve">      66.01.08  Servicii de sanatate publice</t>
  </si>
  <si>
    <t xml:space="preserve">      66.01.50  Alte INSTITUTII SANITARE</t>
  </si>
  <si>
    <t>DIRECTOR EXECUTIV ADJ.ECONOMIC</t>
  </si>
  <si>
    <t>CATANA CONSTANTIN</t>
  </si>
  <si>
    <t xml:space="preserve">   PENZES IULIU GHEORGHE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</si>
</sst>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ola&quot;\ #,##0_);\(&quot;Dola&quot;\ #,##0\)"/>
    <numFmt numFmtId="165" formatCode="&quot;Dola&quot;\ #,##0_);[Red]\(&quot;Dola&quot;\ #,##0\)"/>
    <numFmt numFmtId="166" formatCode="&quot;Dola&quot;\ #,##0.00_);\(&quot;Dola&quot;\ #,##0.00\)"/>
    <numFmt numFmtId="167" formatCode="&quot;Dola&quot;\ #,##0.00_);[Red]\(&quot;Dola&quot;\ #,##0.00\)"/>
    <numFmt numFmtId="168" formatCode="_(&quot;Dola&quot;\ * #,##0_);_(&quot;Dola&quot;\ * \(#,##0\);_(&quot;Dola&quot;\ * &quot;-&quot;_);_(@_)"/>
    <numFmt numFmtId="169" formatCode="_(* #,##0_);_(* \(#,##0\);_(* &quot;-&quot;_);_(@_)"/>
    <numFmt numFmtId="170" formatCode="_(&quot;Dola&quot;\ * #,##0.00_);_(&quot;Dola&quot;\ * \(#,##0.00\);_(&quot;Dola&quot;\ 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"/>
    <numFmt numFmtId="187" formatCode="0.0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.0"/>
  </numFmts>
  <fonts count="1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22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7" xfId="0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5" xfId="0" applyBorder="1" applyAlignment="1">
      <alignment/>
    </xf>
    <xf numFmtId="0" fontId="1" fillId="0" borderId="4" xfId="0" applyFont="1" applyBorder="1" applyAlignment="1">
      <alignment/>
    </xf>
    <xf numFmtId="0" fontId="0" fillId="0" borderId="16" xfId="0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7" fillId="0" borderId="28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3" xfId="0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0" xfId="0" applyFont="1" applyBorder="1" applyAlignment="1">
      <alignment/>
    </xf>
    <xf numFmtId="3" fontId="7" fillId="0" borderId="41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6" xfId="0" applyBorder="1" applyAlignment="1">
      <alignment/>
    </xf>
    <xf numFmtId="3" fontId="6" fillId="0" borderId="25" xfId="0" applyNumberFormat="1" applyFont="1" applyBorder="1" applyAlignment="1">
      <alignment/>
    </xf>
    <xf numFmtId="0" fontId="4" fillId="0" borderId="30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47" xfId="0" applyBorder="1" applyAlignment="1">
      <alignment/>
    </xf>
    <xf numFmtId="0" fontId="1" fillId="0" borderId="14" xfId="0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26" xfId="0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50" xfId="0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6" xfId="0" applyFont="1" applyBorder="1" applyAlignment="1">
      <alignment/>
    </xf>
    <xf numFmtId="3" fontId="7" fillId="0" borderId="53" xfId="0" applyNumberFormat="1" applyFont="1" applyBorder="1" applyAlignment="1">
      <alignment/>
    </xf>
    <xf numFmtId="0" fontId="0" fillId="0" borderId="54" xfId="0" applyBorder="1" applyAlignment="1">
      <alignment/>
    </xf>
    <xf numFmtId="4" fontId="4" fillId="0" borderId="55" xfId="0" applyNumberFormat="1" applyFont="1" applyBorder="1" applyAlignment="1">
      <alignment/>
    </xf>
    <xf numFmtId="0" fontId="4" fillId="0" borderId="55" xfId="0" applyFont="1" applyBorder="1" applyAlignment="1">
      <alignment/>
    </xf>
    <xf numFmtId="0" fontId="5" fillId="0" borderId="55" xfId="0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2" xfId="0" applyFont="1" applyBorder="1" applyAlignment="1">
      <alignment/>
    </xf>
    <xf numFmtId="0" fontId="1" fillId="0" borderId="22" xfId="0" applyFont="1" applyBorder="1" applyAlignment="1">
      <alignment/>
    </xf>
    <xf numFmtId="0" fontId="11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44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right"/>
    </xf>
    <xf numFmtId="0" fontId="0" fillId="0" borderId="41" xfId="0" applyBorder="1" applyAlignment="1">
      <alignment horizontal="center"/>
    </xf>
    <xf numFmtId="3" fontId="7" fillId="0" borderId="34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6" fillId="0" borderId="59" xfId="0" applyNumberFormat="1" applyFont="1" applyBorder="1" applyAlignment="1">
      <alignment horizontal="right"/>
    </xf>
    <xf numFmtId="3" fontId="6" fillId="0" borderId="63" xfId="0" applyNumberFormat="1" applyFont="1" applyBorder="1" applyAlignment="1">
      <alignment horizontal="right"/>
    </xf>
    <xf numFmtId="3" fontId="7" fillId="0" borderId="64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42" xfId="0" applyBorder="1" applyAlignment="1">
      <alignment/>
    </xf>
    <xf numFmtId="3" fontId="6" fillId="0" borderId="25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61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0" xfId="0" applyBorder="1" applyAlignment="1">
      <alignment horizontal="left"/>
    </xf>
    <xf numFmtId="0" fontId="4" fillId="0" borderId="47" xfId="0" applyFont="1" applyBorder="1" applyAlignment="1">
      <alignment horizontal="left"/>
    </xf>
    <xf numFmtId="3" fontId="7" fillId="0" borderId="53" xfId="0" applyNumberFormat="1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65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0" fontId="4" fillId="0" borderId="51" xfId="0" applyFont="1" applyBorder="1" applyAlignment="1">
      <alignment horizontal="left"/>
    </xf>
    <xf numFmtId="4" fontId="0" fillId="0" borderId="30" xfId="0" applyNumberFormat="1" applyBorder="1" applyAlignment="1">
      <alignment/>
    </xf>
    <xf numFmtId="0" fontId="5" fillId="0" borderId="28" xfId="0" applyFont="1" applyBorder="1" applyAlignment="1">
      <alignment/>
    </xf>
    <xf numFmtId="4" fontId="4" fillId="0" borderId="32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3" fontId="6" fillId="0" borderId="68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7" fillId="0" borderId="69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70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73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7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/>
    </xf>
    <xf numFmtId="0" fontId="1" fillId="0" borderId="69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7" xfId="0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6" fontId="1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77" xfId="0" applyFont="1" applyBorder="1" applyAlignment="1">
      <alignment/>
    </xf>
    <xf numFmtId="0" fontId="1" fillId="0" borderId="5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3" fontId="1" fillId="0" borderId="3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74" xfId="0" applyFont="1" applyBorder="1" applyAlignment="1">
      <alignment/>
    </xf>
    <xf numFmtId="0" fontId="1" fillId="0" borderId="6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0" borderId="6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2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6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2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9" xfId="0" applyFon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3" fontId="1" fillId="0" borderId="62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3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6" fillId="0" borderId="30" xfId="0" applyFont="1" applyBorder="1" applyAlignment="1">
      <alignment/>
    </xf>
    <xf numFmtId="0" fontId="1" fillId="0" borderId="30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30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33" xfId="0" applyFont="1" applyBorder="1" applyAlignment="1">
      <alignment/>
    </xf>
    <xf numFmtId="0" fontId="7" fillId="0" borderId="61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44" xfId="0" applyFont="1" applyBorder="1" applyAlignment="1">
      <alignment/>
    </xf>
    <xf numFmtId="0" fontId="6" fillId="0" borderId="61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3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30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13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9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="110" zoomScaleNormal="110" workbookViewId="0" topLeftCell="A1">
      <selection activeCell="H25" sqref="H2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4.8515625" style="0" customWidth="1"/>
    <col min="6" max="6" width="23.8515625" style="0" customWidth="1"/>
    <col min="7" max="7" width="22.28125" style="0" customWidth="1"/>
    <col min="8" max="8" width="12.57421875" style="0" customWidth="1"/>
    <col min="10" max="10" width="11.28125" style="0" customWidth="1"/>
    <col min="11" max="11" width="11.57421875" style="0" customWidth="1"/>
  </cols>
  <sheetData>
    <row r="1" spans="1:6" ht="15">
      <c r="A1" s="26" t="s">
        <v>96</v>
      </c>
      <c r="B1" s="27"/>
      <c r="C1" s="27"/>
      <c r="D1" s="27"/>
      <c r="E1" s="27"/>
      <c r="F1" s="27"/>
    </row>
    <row r="2" spans="1:6" ht="15">
      <c r="A2" s="27" t="s">
        <v>10</v>
      </c>
      <c r="B2" s="27"/>
      <c r="C2" s="26" t="s">
        <v>11</v>
      </c>
      <c r="D2" s="27"/>
      <c r="E2" s="26"/>
      <c r="F2" s="27"/>
    </row>
    <row r="3" spans="3:5" ht="15">
      <c r="C3" s="27"/>
      <c r="D3" s="26"/>
      <c r="E3" s="27" t="s">
        <v>124</v>
      </c>
    </row>
    <row r="4" spans="3:7" ht="18">
      <c r="C4" s="27"/>
      <c r="D4" s="26"/>
      <c r="E4" s="219" t="s">
        <v>125</v>
      </c>
      <c r="F4" s="25"/>
      <c r="G4" s="250"/>
    </row>
    <row r="5" spans="5:10" ht="13.5" thickBot="1">
      <c r="E5" t="s">
        <v>127</v>
      </c>
      <c r="G5" t="s">
        <v>35</v>
      </c>
      <c r="J5" s="41"/>
    </row>
    <row r="6" spans="1:10" ht="12.75">
      <c r="A6" s="1"/>
      <c r="B6" s="144"/>
      <c r="C6" s="117"/>
      <c r="D6" s="220"/>
      <c r="E6" s="117"/>
      <c r="F6" s="221"/>
      <c r="G6" s="258"/>
      <c r="H6" s="42"/>
      <c r="I6" s="42"/>
      <c r="J6" s="42"/>
    </row>
    <row r="7" spans="1:11" ht="12.75">
      <c r="A7" s="17" t="s">
        <v>0</v>
      </c>
      <c r="B7" s="222" t="s">
        <v>1</v>
      </c>
      <c r="C7" s="16" t="s">
        <v>3</v>
      </c>
      <c r="D7" s="3"/>
      <c r="E7" s="4"/>
      <c r="F7" s="5"/>
      <c r="G7" s="252" t="s">
        <v>129</v>
      </c>
      <c r="K7" s="43"/>
    </row>
    <row r="8" spans="1:11" ht="12.75">
      <c r="A8" s="18" t="s">
        <v>5</v>
      </c>
      <c r="B8" s="223" t="s">
        <v>2</v>
      </c>
      <c r="C8" s="15" t="s">
        <v>4</v>
      </c>
      <c r="D8" s="6" t="s">
        <v>6</v>
      </c>
      <c r="E8" s="7"/>
      <c r="F8" s="8"/>
      <c r="G8" s="259">
        <v>2010</v>
      </c>
      <c r="K8" s="43"/>
    </row>
    <row r="9" spans="1:7" ht="13.5" thickBot="1">
      <c r="A9" s="19"/>
      <c r="B9" s="260" t="s">
        <v>9</v>
      </c>
      <c r="C9" s="20"/>
      <c r="D9" s="12"/>
      <c r="E9" s="12" t="s">
        <v>7</v>
      </c>
      <c r="F9" s="12"/>
      <c r="G9" s="226">
        <v>1</v>
      </c>
    </row>
    <row r="10" spans="1:7" ht="13.5" thickBot="1">
      <c r="A10" s="1">
        <v>10</v>
      </c>
      <c r="B10" s="261"/>
      <c r="C10" s="9"/>
      <c r="D10" s="28" t="s">
        <v>12</v>
      </c>
      <c r="E10" s="29"/>
      <c r="F10" s="29"/>
      <c r="G10" s="54">
        <f>G47+G77+G85+G38</f>
        <v>521000</v>
      </c>
    </row>
    <row r="11" spans="1:7" ht="13.5" thickBot="1">
      <c r="A11" s="112">
        <v>10</v>
      </c>
      <c r="B11" s="257"/>
      <c r="C11" s="21"/>
      <c r="D11" s="30" t="s">
        <v>13</v>
      </c>
      <c r="E11" s="31"/>
      <c r="F11" s="31"/>
      <c r="G11" s="91">
        <f>G12+G15</f>
        <v>521000</v>
      </c>
    </row>
    <row r="12" spans="1:7" ht="12.75">
      <c r="A12" s="3"/>
      <c r="B12" s="146"/>
      <c r="C12" s="10"/>
      <c r="D12" s="32" t="s">
        <v>99</v>
      </c>
      <c r="E12" s="33"/>
      <c r="F12" s="34"/>
      <c r="G12" s="227">
        <f>G14</f>
        <v>0</v>
      </c>
    </row>
    <row r="13" spans="1:7" ht="12.75">
      <c r="A13" s="1"/>
      <c r="B13" s="261"/>
      <c r="C13" s="9"/>
      <c r="D13" s="36" t="s">
        <v>68</v>
      </c>
      <c r="E13" s="56"/>
      <c r="F13" s="57"/>
      <c r="G13" s="228"/>
    </row>
    <row r="14" spans="1:7" ht="13.5" thickBot="1">
      <c r="A14" s="253"/>
      <c r="B14" s="146"/>
      <c r="C14" s="10"/>
      <c r="D14" s="17" t="s">
        <v>84</v>
      </c>
      <c r="E14" s="16"/>
      <c r="F14" s="84"/>
      <c r="G14" s="229"/>
    </row>
    <row r="15" spans="1:7" ht="13.5" thickBot="1">
      <c r="A15" s="254"/>
      <c r="B15" s="254"/>
      <c r="C15" s="63"/>
      <c r="D15" s="69" t="s">
        <v>69</v>
      </c>
      <c r="E15" s="70"/>
      <c r="F15" s="71"/>
      <c r="G15" s="54">
        <f>G19</f>
        <v>521000</v>
      </c>
    </row>
    <row r="16" spans="1:7" ht="12.75">
      <c r="A16" s="255"/>
      <c r="B16" s="121"/>
      <c r="C16" s="76"/>
      <c r="D16" s="77" t="s">
        <v>70</v>
      </c>
      <c r="E16" s="77"/>
      <c r="F16" s="77"/>
      <c r="G16" s="161"/>
    </row>
    <row r="17" spans="1:7" ht="12.75">
      <c r="A17" s="114"/>
      <c r="B17" s="122"/>
      <c r="C17" s="74"/>
      <c r="D17" s="75" t="s">
        <v>14</v>
      </c>
      <c r="E17" s="75"/>
      <c r="F17" s="75"/>
      <c r="G17" s="230"/>
    </row>
    <row r="18" spans="1:7" ht="13.5" thickBot="1">
      <c r="A18" s="1">
        <v>50</v>
      </c>
      <c r="B18" s="120"/>
      <c r="C18" s="9"/>
      <c r="D18" s="86" t="s">
        <v>15</v>
      </c>
      <c r="E18" s="86"/>
      <c r="F18" s="86"/>
      <c r="G18" s="228"/>
    </row>
    <row r="19" spans="1:7" ht="13.5" thickBot="1">
      <c r="A19" s="254"/>
      <c r="B19" s="62"/>
      <c r="C19" s="63"/>
      <c r="D19" s="89" t="s">
        <v>85</v>
      </c>
      <c r="E19" s="89"/>
      <c r="F19" s="69"/>
      <c r="G19" s="54">
        <f>G36</f>
        <v>521000</v>
      </c>
    </row>
    <row r="20" spans="1:7" ht="12.75">
      <c r="A20" s="6"/>
      <c r="B20" s="262" t="s">
        <v>17</v>
      </c>
      <c r="C20" s="88"/>
      <c r="D20" s="40" t="s">
        <v>16</v>
      </c>
      <c r="E20" s="40"/>
      <c r="F20" s="40"/>
      <c r="G20" s="124">
        <f>G22+G23+G21</f>
        <v>471000</v>
      </c>
    </row>
    <row r="21" spans="1:7" ht="12.75">
      <c r="A21" s="6"/>
      <c r="B21" s="263">
        <v>10</v>
      </c>
      <c r="C21" s="88"/>
      <c r="D21" s="178" t="s">
        <v>118</v>
      </c>
      <c r="E21" s="179"/>
      <c r="F21" s="180"/>
      <c r="G21" s="264">
        <f>G38</f>
        <v>77000</v>
      </c>
    </row>
    <row r="22" spans="1:7" ht="12.75">
      <c r="A22" s="112"/>
      <c r="B22" s="257">
        <v>20</v>
      </c>
      <c r="C22" s="21"/>
      <c r="D22" s="23" t="s">
        <v>18</v>
      </c>
      <c r="E22" s="22"/>
      <c r="F22" s="24"/>
      <c r="G22" s="129">
        <f>G47</f>
        <v>394000</v>
      </c>
    </row>
    <row r="23" spans="1:7" ht="12.75">
      <c r="A23" s="112"/>
      <c r="B23" s="256">
        <v>51</v>
      </c>
      <c r="C23" s="37"/>
      <c r="D23" s="102" t="s">
        <v>86</v>
      </c>
      <c r="E23" s="96"/>
      <c r="F23" s="97"/>
      <c r="G23" s="138"/>
    </row>
    <row r="24" spans="1:7" ht="12.75">
      <c r="A24" s="112"/>
      <c r="B24" s="256" t="s">
        <v>60</v>
      </c>
      <c r="C24" s="37"/>
      <c r="D24" s="102" t="s">
        <v>61</v>
      </c>
      <c r="E24" s="96"/>
      <c r="F24" s="97"/>
      <c r="G24" s="138"/>
    </row>
    <row r="25" spans="1:7" ht="12.75">
      <c r="A25" s="112"/>
      <c r="B25" s="169"/>
      <c r="C25" s="37"/>
      <c r="D25" s="38"/>
      <c r="E25" s="38"/>
      <c r="F25" s="38"/>
      <c r="G25" s="138"/>
    </row>
    <row r="26" spans="1:7" ht="12.75">
      <c r="A26" s="112"/>
      <c r="B26" s="118" t="s">
        <v>60</v>
      </c>
      <c r="C26" s="21">
        <v>25</v>
      </c>
      <c r="D26" s="154" t="s">
        <v>62</v>
      </c>
      <c r="E26" s="154"/>
      <c r="F26" s="154"/>
      <c r="G26" s="129"/>
    </row>
    <row r="27" spans="1:7" ht="12.75">
      <c r="A27" s="112"/>
      <c r="B27" s="122" t="s">
        <v>63</v>
      </c>
      <c r="C27" s="74"/>
      <c r="D27" s="287" t="s">
        <v>87</v>
      </c>
      <c r="E27" s="288"/>
      <c r="F27" s="289"/>
      <c r="G27" s="111"/>
    </row>
    <row r="28" spans="1:7" ht="12.75">
      <c r="A28" s="112"/>
      <c r="B28" s="265" t="s">
        <v>63</v>
      </c>
      <c r="C28" s="35" t="s">
        <v>93</v>
      </c>
      <c r="D28" s="45" t="s">
        <v>103</v>
      </c>
      <c r="E28" s="45"/>
      <c r="F28" s="45"/>
      <c r="G28" s="236"/>
    </row>
    <row r="29" spans="1:7" ht="12.75">
      <c r="A29" s="112"/>
      <c r="B29" s="118" t="s">
        <v>63</v>
      </c>
      <c r="C29" s="21">
        <v>11</v>
      </c>
      <c r="D29" s="290" t="s">
        <v>88</v>
      </c>
      <c r="E29" s="291"/>
      <c r="F29" s="292"/>
      <c r="G29" s="236"/>
    </row>
    <row r="30" spans="1:7" ht="12.75">
      <c r="A30" s="112"/>
      <c r="B30" s="118" t="s">
        <v>63</v>
      </c>
      <c r="C30" s="21">
        <v>12</v>
      </c>
      <c r="D30" s="160" t="s">
        <v>102</v>
      </c>
      <c r="E30" s="160"/>
      <c r="F30" s="160"/>
      <c r="G30" s="129"/>
    </row>
    <row r="31" spans="1:7" ht="12.75">
      <c r="A31" s="112"/>
      <c r="B31" s="266" t="s">
        <v>63</v>
      </c>
      <c r="C31" s="21">
        <v>25</v>
      </c>
      <c r="D31" s="160"/>
      <c r="E31" s="160"/>
      <c r="F31" s="160"/>
      <c r="G31" s="129"/>
    </row>
    <row r="32" spans="1:7" ht="12.75">
      <c r="A32" s="112"/>
      <c r="B32" s="118" t="s">
        <v>63</v>
      </c>
      <c r="C32" s="21">
        <v>26</v>
      </c>
      <c r="D32" s="154" t="s">
        <v>106</v>
      </c>
      <c r="E32" s="154"/>
      <c r="F32" s="160"/>
      <c r="G32" s="129">
        <v>0</v>
      </c>
    </row>
    <row r="33" spans="1:7" ht="12.75">
      <c r="A33" s="112"/>
      <c r="B33" s="118" t="s">
        <v>63</v>
      </c>
      <c r="C33" s="21">
        <v>27</v>
      </c>
      <c r="D33" s="154" t="s">
        <v>107</v>
      </c>
      <c r="E33" s="154"/>
      <c r="F33" s="160"/>
      <c r="G33" s="129">
        <v>0</v>
      </c>
    </row>
    <row r="34" spans="1:7" ht="13.5" thickBot="1">
      <c r="A34" s="185"/>
      <c r="B34" s="267">
        <v>70</v>
      </c>
      <c r="C34" s="155"/>
      <c r="D34" s="293" t="s">
        <v>71</v>
      </c>
      <c r="E34" s="294"/>
      <c r="F34" s="295"/>
      <c r="G34" s="230">
        <f>G35</f>
        <v>50000</v>
      </c>
    </row>
    <row r="35" spans="1:7" ht="13.5" thickBot="1">
      <c r="A35" s="83"/>
      <c r="B35" s="92">
        <v>71</v>
      </c>
      <c r="C35" s="66"/>
      <c r="D35" s="89" t="s">
        <v>89</v>
      </c>
      <c r="E35" s="89"/>
      <c r="F35" s="89"/>
      <c r="G35" s="268">
        <f>G85</f>
        <v>50000</v>
      </c>
    </row>
    <row r="36" spans="1:12" ht="15.75" thickBot="1">
      <c r="A36" s="44"/>
      <c r="B36" s="99"/>
      <c r="C36" s="100"/>
      <c r="D36" s="296" t="s">
        <v>19</v>
      </c>
      <c r="E36" s="297"/>
      <c r="F36" s="298"/>
      <c r="G36" s="54">
        <f>G47+G85+G77+G38</f>
        <v>521000</v>
      </c>
      <c r="L36" s="55"/>
    </row>
    <row r="37" spans="1:12" ht="12.75">
      <c r="A37" s="144"/>
      <c r="B37" s="167" t="s">
        <v>17</v>
      </c>
      <c r="C37" s="131"/>
      <c r="D37" s="299" t="s">
        <v>16</v>
      </c>
      <c r="E37" s="300"/>
      <c r="F37" s="301"/>
      <c r="G37" s="168">
        <f>G47+G77+G38</f>
        <v>471000</v>
      </c>
      <c r="L37" s="55"/>
    </row>
    <row r="38" spans="1:12" ht="12.75">
      <c r="A38" s="256">
        <v>6610</v>
      </c>
      <c r="B38" s="269">
        <v>10</v>
      </c>
      <c r="C38" s="37"/>
      <c r="D38" s="156" t="s">
        <v>109</v>
      </c>
      <c r="E38" s="156"/>
      <c r="F38" s="156"/>
      <c r="G38" s="136">
        <f>G39+G41</f>
        <v>77000</v>
      </c>
      <c r="L38" s="55"/>
    </row>
    <row r="39" spans="1:12" ht="12.75">
      <c r="A39" s="257"/>
      <c r="B39" s="272">
        <v>10.01</v>
      </c>
      <c r="C39" s="163"/>
      <c r="D39" s="245" t="s">
        <v>117</v>
      </c>
      <c r="E39" s="246"/>
      <c r="F39" s="247"/>
      <c r="G39" s="273">
        <v>60000</v>
      </c>
      <c r="L39" s="55"/>
    </row>
    <row r="40" spans="1:12" ht="12.75">
      <c r="A40" s="257"/>
      <c r="B40" s="274">
        <v>10.01</v>
      </c>
      <c r="C40" s="35" t="s">
        <v>43</v>
      </c>
      <c r="D40" s="165" t="s">
        <v>110</v>
      </c>
      <c r="E40" s="165"/>
      <c r="F40" s="165"/>
      <c r="G40" s="137"/>
      <c r="L40" s="55"/>
    </row>
    <row r="41" spans="1:12" ht="12.75">
      <c r="A41" s="257"/>
      <c r="B41" s="269">
        <v>10.03</v>
      </c>
      <c r="C41" s="37"/>
      <c r="D41" s="38" t="s">
        <v>111</v>
      </c>
      <c r="E41" s="38"/>
      <c r="F41" s="38"/>
      <c r="G41" s="136">
        <f>G42+G44+G46+G43</f>
        <v>17000</v>
      </c>
      <c r="L41" s="55"/>
    </row>
    <row r="42" spans="1:12" ht="12.75">
      <c r="A42" s="257"/>
      <c r="B42" s="274"/>
      <c r="C42" s="35" t="s">
        <v>37</v>
      </c>
      <c r="D42" s="46" t="s">
        <v>112</v>
      </c>
      <c r="E42" s="47"/>
      <c r="F42" s="48"/>
      <c r="G42" s="137">
        <v>12000</v>
      </c>
      <c r="L42" s="55"/>
    </row>
    <row r="43" spans="1:12" ht="12.75">
      <c r="A43" s="257"/>
      <c r="B43" s="274"/>
      <c r="C43" s="35" t="s">
        <v>38</v>
      </c>
      <c r="D43" s="46" t="s">
        <v>113</v>
      </c>
      <c r="E43" s="47"/>
      <c r="F43" s="48"/>
      <c r="G43" s="137">
        <v>1000</v>
      </c>
      <c r="L43" s="55"/>
    </row>
    <row r="44" spans="1:12" ht="12.75">
      <c r="A44" s="257"/>
      <c r="B44" s="274"/>
      <c r="C44" s="35" t="s">
        <v>39</v>
      </c>
      <c r="D44" s="46" t="s">
        <v>114</v>
      </c>
      <c r="E44" s="47"/>
      <c r="F44" s="48"/>
      <c r="G44" s="137">
        <v>3000</v>
      </c>
      <c r="L44" s="55"/>
    </row>
    <row r="45" spans="1:12" ht="12.75">
      <c r="A45" s="257"/>
      <c r="B45" s="274"/>
      <c r="C45" s="35" t="s">
        <v>40</v>
      </c>
      <c r="D45" s="46" t="s">
        <v>115</v>
      </c>
      <c r="E45" s="47"/>
      <c r="F45" s="48"/>
      <c r="G45" s="137"/>
      <c r="L45" s="55"/>
    </row>
    <row r="46" spans="1:12" ht="13.5" thickBot="1">
      <c r="A46" s="147"/>
      <c r="B46" s="275"/>
      <c r="C46" s="171" t="s">
        <v>42</v>
      </c>
      <c r="D46" s="172" t="s">
        <v>116</v>
      </c>
      <c r="E46" s="173"/>
      <c r="F46" s="174"/>
      <c r="G46" s="276">
        <v>1000</v>
      </c>
      <c r="L46" s="55"/>
    </row>
    <row r="47" spans="1:13" ht="12.75">
      <c r="A47" s="184"/>
      <c r="B47" s="277">
        <v>20</v>
      </c>
      <c r="C47" s="40"/>
      <c r="D47" s="93" t="s">
        <v>18</v>
      </c>
      <c r="E47" s="94"/>
      <c r="F47" s="95"/>
      <c r="G47" s="161">
        <f>G48+G58+G60+G65+G71+G73+G74+G75+G69+G72</f>
        <v>394000</v>
      </c>
      <c r="L47" s="55"/>
      <c r="M47" s="55"/>
    </row>
    <row r="48" spans="1:13" ht="12.75">
      <c r="A48" s="257"/>
      <c r="B48" s="169">
        <v>20.01</v>
      </c>
      <c r="C48" s="37"/>
      <c r="D48" s="302" t="s">
        <v>20</v>
      </c>
      <c r="E48" s="303"/>
      <c r="F48" s="270"/>
      <c r="G48" s="136">
        <f>G49+G50+G51+G52+G53+G54+G55+G56+G57</f>
        <v>268000</v>
      </c>
      <c r="M48" s="55"/>
    </row>
    <row r="49" spans="1:13" ht="12.75">
      <c r="A49" s="257"/>
      <c r="B49" s="169"/>
      <c r="C49" s="35" t="s">
        <v>37</v>
      </c>
      <c r="D49" s="271" t="s">
        <v>45</v>
      </c>
      <c r="E49" s="243"/>
      <c r="F49" s="244"/>
      <c r="G49" s="137">
        <v>15000</v>
      </c>
      <c r="M49" s="55"/>
    </row>
    <row r="50" spans="1:13" ht="12.75">
      <c r="A50" s="257"/>
      <c r="B50" s="169"/>
      <c r="C50" s="35" t="s">
        <v>38</v>
      </c>
      <c r="D50" s="271" t="s">
        <v>46</v>
      </c>
      <c r="E50" s="243"/>
      <c r="F50" s="244"/>
      <c r="G50" s="137">
        <v>20000</v>
      </c>
      <c r="M50" s="55"/>
    </row>
    <row r="51" spans="1:13" ht="12.75">
      <c r="A51" s="257"/>
      <c r="B51" s="169"/>
      <c r="C51" s="35" t="s">
        <v>39</v>
      </c>
      <c r="D51" s="271" t="s">
        <v>47</v>
      </c>
      <c r="E51" s="243"/>
      <c r="F51" s="244"/>
      <c r="G51" s="137">
        <v>47000</v>
      </c>
      <c r="M51" s="55"/>
    </row>
    <row r="52" spans="1:13" ht="12.75">
      <c r="A52" s="257"/>
      <c r="B52" s="169"/>
      <c r="C52" s="35" t="s">
        <v>40</v>
      </c>
      <c r="D52" s="271" t="s">
        <v>48</v>
      </c>
      <c r="E52" s="243"/>
      <c r="F52" s="244"/>
      <c r="G52" s="137">
        <v>25000</v>
      </c>
      <c r="M52" s="55"/>
    </row>
    <row r="53" spans="1:13" ht="12.75">
      <c r="A53" s="257"/>
      <c r="B53" s="169"/>
      <c r="C53" s="35" t="s">
        <v>41</v>
      </c>
      <c r="D53" s="46" t="s">
        <v>49</v>
      </c>
      <c r="E53" s="47"/>
      <c r="F53" s="48"/>
      <c r="G53" s="137">
        <v>35000</v>
      </c>
      <c r="M53" s="55"/>
    </row>
    <row r="54" spans="1:13" ht="12.75">
      <c r="A54" s="257"/>
      <c r="B54" s="169"/>
      <c r="C54" s="35" t="s">
        <v>42</v>
      </c>
      <c r="D54" s="271" t="s">
        <v>90</v>
      </c>
      <c r="E54" s="243"/>
      <c r="F54" s="244"/>
      <c r="G54" s="137"/>
      <c r="M54" s="55"/>
    </row>
    <row r="55" spans="1:13" ht="12.75">
      <c r="A55" s="257"/>
      <c r="B55" s="169"/>
      <c r="C55" s="35" t="s">
        <v>43</v>
      </c>
      <c r="D55" s="271" t="s">
        <v>50</v>
      </c>
      <c r="E55" s="243"/>
      <c r="F55" s="244"/>
      <c r="G55" s="137">
        <v>20000</v>
      </c>
      <c r="M55" s="55"/>
    </row>
    <row r="56" spans="1:13" ht="12.75">
      <c r="A56" s="257"/>
      <c r="B56" s="169"/>
      <c r="C56" s="35" t="s">
        <v>44</v>
      </c>
      <c r="D56" s="271" t="s">
        <v>51</v>
      </c>
      <c r="E56" s="243"/>
      <c r="F56" s="244"/>
      <c r="G56" s="137">
        <v>16000</v>
      </c>
      <c r="M56" s="55"/>
    </row>
    <row r="57" spans="1:13" ht="12.75">
      <c r="A57" s="257"/>
      <c r="B57" s="278">
        <v>20.01</v>
      </c>
      <c r="C57" s="21">
        <v>30</v>
      </c>
      <c r="D57" s="45" t="s">
        <v>36</v>
      </c>
      <c r="E57" s="35"/>
      <c r="F57" s="35"/>
      <c r="G57" s="137">
        <v>90000</v>
      </c>
      <c r="M57" s="55"/>
    </row>
    <row r="58" spans="1:13" ht="12.75">
      <c r="A58" s="257"/>
      <c r="B58" s="169">
        <v>20.02</v>
      </c>
      <c r="C58" s="37"/>
      <c r="D58" s="302" t="s">
        <v>21</v>
      </c>
      <c r="E58" s="303"/>
      <c r="F58" s="270"/>
      <c r="G58" s="136">
        <v>4000</v>
      </c>
      <c r="M58" s="55"/>
    </row>
    <row r="59" spans="1:13" ht="12.75">
      <c r="A59" s="112"/>
      <c r="B59" s="169">
        <v>20.03</v>
      </c>
      <c r="C59" s="37" t="s">
        <v>37</v>
      </c>
      <c r="D59" s="302" t="s">
        <v>100</v>
      </c>
      <c r="E59" s="303"/>
      <c r="F59" s="270"/>
      <c r="G59" s="279"/>
      <c r="M59" s="55"/>
    </row>
    <row r="60" spans="1:7" ht="12.75">
      <c r="A60" s="257"/>
      <c r="B60" s="169">
        <v>20.04</v>
      </c>
      <c r="C60" s="37"/>
      <c r="D60" s="302" t="s">
        <v>22</v>
      </c>
      <c r="E60" s="303"/>
      <c r="F60" s="270"/>
      <c r="G60" s="138">
        <f>G61+G62+G63+G64</f>
        <v>15000</v>
      </c>
    </row>
    <row r="61" spans="1:7" ht="12.75">
      <c r="A61" s="257"/>
      <c r="B61" s="169">
        <v>20.04</v>
      </c>
      <c r="C61" s="35" t="s">
        <v>37</v>
      </c>
      <c r="D61" s="271" t="s">
        <v>52</v>
      </c>
      <c r="E61" s="243"/>
      <c r="F61" s="244"/>
      <c r="G61" s="129">
        <v>10000</v>
      </c>
    </row>
    <row r="62" spans="1:7" ht="12.75">
      <c r="A62" s="257"/>
      <c r="B62" s="118"/>
      <c r="C62" s="35" t="s">
        <v>38</v>
      </c>
      <c r="D62" s="290" t="s">
        <v>23</v>
      </c>
      <c r="E62" s="291"/>
      <c r="F62" s="292"/>
      <c r="G62" s="137">
        <v>5000</v>
      </c>
    </row>
    <row r="63" spans="1:7" ht="12.75">
      <c r="A63" s="257"/>
      <c r="B63" s="169"/>
      <c r="C63" s="35" t="s">
        <v>39</v>
      </c>
      <c r="D63" s="271" t="s">
        <v>53</v>
      </c>
      <c r="E63" s="243"/>
      <c r="F63" s="244"/>
      <c r="G63" s="129"/>
    </row>
    <row r="64" spans="1:7" ht="12.75">
      <c r="A64" s="257"/>
      <c r="B64" s="118"/>
      <c r="C64" s="35" t="s">
        <v>40</v>
      </c>
      <c r="D64" s="198" t="s">
        <v>54</v>
      </c>
      <c r="E64" s="199"/>
      <c r="F64" s="200"/>
      <c r="G64" s="129"/>
    </row>
    <row r="65" spans="1:7" ht="12.75">
      <c r="A65" s="257"/>
      <c r="B65" s="169">
        <v>20.05</v>
      </c>
      <c r="C65" s="37"/>
      <c r="D65" s="38" t="s">
        <v>24</v>
      </c>
      <c r="E65" s="37"/>
      <c r="F65" s="37"/>
      <c r="G65" s="138">
        <f>G66+G67+G68</f>
        <v>5000</v>
      </c>
    </row>
    <row r="66" spans="1:7" ht="12.75">
      <c r="A66" s="257"/>
      <c r="B66" s="169"/>
      <c r="C66" s="35" t="s">
        <v>37</v>
      </c>
      <c r="D66" s="271" t="s">
        <v>56</v>
      </c>
      <c r="E66" s="243"/>
      <c r="F66" s="244"/>
      <c r="G66" s="129"/>
    </row>
    <row r="67" spans="1:7" ht="12.75">
      <c r="A67" s="257"/>
      <c r="B67" s="169"/>
      <c r="C67" s="35" t="s">
        <v>39</v>
      </c>
      <c r="D67" s="271" t="s">
        <v>57</v>
      </c>
      <c r="E67" s="243"/>
      <c r="F67" s="244"/>
      <c r="G67" s="129"/>
    </row>
    <row r="68" spans="1:7" ht="12.75">
      <c r="A68" s="257"/>
      <c r="B68" s="118"/>
      <c r="C68" s="21" t="s">
        <v>55</v>
      </c>
      <c r="D68" s="22" t="s">
        <v>25</v>
      </c>
      <c r="E68" s="12"/>
      <c r="F68" s="14"/>
      <c r="G68" s="233">
        <v>5000</v>
      </c>
    </row>
    <row r="69" spans="1:7" ht="12.75">
      <c r="A69" s="257"/>
      <c r="B69" s="169">
        <v>20.06</v>
      </c>
      <c r="C69" s="37"/>
      <c r="D69" s="302" t="s">
        <v>91</v>
      </c>
      <c r="E69" s="303"/>
      <c r="F69" s="270"/>
      <c r="G69" s="136">
        <f>G70</f>
        <v>20000</v>
      </c>
    </row>
    <row r="70" spans="1:7" ht="12.75">
      <c r="A70" s="257"/>
      <c r="B70" s="118">
        <v>20.06</v>
      </c>
      <c r="C70" s="21" t="s">
        <v>37</v>
      </c>
      <c r="D70" s="290" t="s">
        <v>92</v>
      </c>
      <c r="E70" s="291"/>
      <c r="F70" s="292"/>
      <c r="G70" s="137">
        <v>20000</v>
      </c>
    </row>
    <row r="71" spans="1:7" ht="12.75">
      <c r="A71" s="257"/>
      <c r="B71" s="169">
        <v>20.09</v>
      </c>
      <c r="C71" s="37"/>
      <c r="D71" s="38" t="s">
        <v>26</v>
      </c>
      <c r="E71" s="37"/>
      <c r="F71" s="37"/>
      <c r="G71" s="136"/>
    </row>
    <row r="72" spans="1:7" ht="12.75">
      <c r="A72" s="257"/>
      <c r="B72" s="169">
        <v>20.11</v>
      </c>
      <c r="C72" s="37"/>
      <c r="D72" s="38" t="s">
        <v>94</v>
      </c>
      <c r="E72" s="37"/>
      <c r="F72" s="37"/>
      <c r="G72" s="136">
        <v>4000</v>
      </c>
    </row>
    <row r="73" spans="1:7" ht="12.75">
      <c r="A73" s="257"/>
      <c r="B73" s="169">
        <v>20.13</v>
      </c>
      <c r="C73" s="37"/>
      <c r="D73" s="38" t="s">
        <v>27</v>
      </c>
      <c r="E73" s="38"/>
      <c r="F73" s="38"/>
      <c r="G73" s="136">
        <v>10000</v>
      </c>
    </row>
    <row r="74" spans="1:7" ht="12.75">
      <c r="A74" s="257"/>
      <c r="B74" s="169">
        <v>20.14</v>
      </c>
      <c r="C74" s="37"/>
      <c r="D74" s="38" t="s">
        <v>28</v>
      </c>
      <c r="E74" s="37"/>
      <c r="F74" s="37"/>
      <c r="G74" s="136">
        <v>0</v>
      </c>
    </row>
    <row r="75" spans="1:7" ht="12.75">
      <c r="A75" s="146"/>
      <c r="B75" s="280">
        <v>20.3</v>
      </c>
      <c r="C75" s="79"/>
      <c r="D75" s="80" t="s">
        <v>8</v>
      </c>
      <c r="E75" s="81"/>
      <c r="F75" s="82"/>
      <c r="G75" s="135">
        <f>SUM(G76)</f>
        <v>68000</v>
      </c>
    </row>
    <row r="76" spans="1:7" ht="13.5" thickBot="1">
      <c r="A76" s="147"/>
      <c r="B76" s="281">
        <v>20.3</v>
      </c>
      <c r="C76" s="126">
        <v>30</v>
      </c>
      <c r="D76" s="127" t="s">
        <v>58</v>
      </c>
      <c r="E76" s="128"/>
      <c r="F76" s="140"/>
      <c r="G76" s="282">
        <v>68000</v>
      </c>
    </row>
    <row r="77" spans="1:7" ht="13.5" thickBot="1">
      <c r="A77" s="254"/>
      <c r="B77" s="92">
        <v>51</v>
      </c>
      <c r="C77" s="63"/>
      <c r="D77" s="201" t="s">
        <v>59</v>
      </c>
      <c r="E77" s="202"/>
      <c r="F77" s="203"/>
      <c r="G77" s="283"/>
    </row>
    <row r="78" spans="1:7" ht="12.75">
      <c r="A78" s="3"/>
      <c r="B78" s="157" t="s">
        <v>60</v>
      </c>
      <c r="C78" s="65"/>
      <c r="D78" s="204" t="s">
        <v>61</v>
      </c>
      <c r="E78" s="205"/>
      <c r="F78" s="206"/>
      <c r="G78" s="161"/>
    </row>
    <row r="79" spans="1:7" ht="12.75">
      <c r="A79" s="1"/>
      <c r="B79" s="261" t="s">
        <v>60</v>
      </c>
      <c r="C79" s="21">
        <v>3</v>
      </c>
      <c r="D79" s="290" t="s">
        <v>95</v>
      </c>
      <c r="E79" s="291"/>
      <c r="F79" s="292"/>
      <c r="G79" s="236"/>
    </row>
    <row r="80" spans="1:7" ht="12.75">
      <c r="A80" s="112"/>
      <c r="B80" s="118" t="s">
        <v>63</v>
      </c>
      <c r="C80" s="9">
        <v>25</v>
      </c>
      <c r="D80" s="290" t="s">
        <v>62</v>
      </c>
      <c r="E80" s="291"/>
      <c r="F80" s="292"/>
      <c r="G80" s="129"/>
    </row>
    <row r="81" spans="1:7" ht="12.75">
      <c r="A81" s="1"/>
      <c r="B81" s="284" t="s">
        <v>63</v>
      </c>
      <c r="C81" s="67"/>
      <c r="D81" s="28" t="s">
        <v>64</v>
      </c>
      <c r="E81" s="29"/>
      <c r="F81" s="68"/>
      <c r="G81" s="237"/>
    </row>
    <row r="82" spans="1:7" ht="12.75">
      <c r="A82" s="1"/>
      <c r="B82" s="120" t="s">
        <v>63</v>
      </c>
      <c r="C82" s="9">
        <v>8</v>
      </c>
      <c r="D82" s="36" t="s">
        <v>65</v>
      </c>
      <c r="E82" s="56"/>
      <c r="F82" s="57"/>
      <c r="G82" s="236"/>
    </row>
    <row r="83" spans="1:7" ht="12.75">
      <c r="A83" s="1"/>
      <c r="B83" s="120" t="s">
        <v>63</v>
      </c>
      <c r="C83" s="9">
        <v>11</v>
      </c>
      <c r="D83" s="36" t="s">
        <v>101</v>
      </c>
      <c r="E83" s="56"/>
      <c r="F83" s="57"/>
      <c r="G83" s="236"/>
    </row>
    <row r="84" spans="1:7" ht="12.75">
      <c r="A84" s="1"/>
      <c r="B84" s="120" t="s">
        <v>66</v>
      </c>
      <c r="C84" s="9">
        <v>12</v>
      </c>
      <c r="D84" s="290" t="s">
        <v>98</v>
      </c>
      <c r="E84" s="291"/>
      <c r="F84" s="292"/>
      <c r="G84" s="236"/>
    </row>
    <row r="85" spans="1:7" ht="12.75">
      <c r="A85" s="157">
        <v>70</v>
      </c>
      <c r="B85" s="158"/>
      <c r="C85" s="65"/>
      <c r="D85" s="287" t="s">
        <v>71</v>
      </c>
      <c r="E85" s="288"/>
      <c r="F85" s="207"/>
      <c r="G85" s="285">
        <f>G87+G92</f>
        <v>50000</v>
      </c>
    </row>
    <row r="86" spans="1:7" ht="12.75">
      <c r="A86" s="114"/>
      <c r="B86" s="143">
        <v>71</v>
      </c>
      <c r="C86" s="74"/>
      <c r="D86" s="75" t="s">
        <v>89</v>
      </c>
      <c r="E86" s="75"/>
      <c r="F86" s="75"/>
      <c r="G86" s="111">
        <f>G87+G92</f>
        <v>50000</v>
      </c>
    </row>
    <row r="87" spans="1:7" ht="12.75">
      <c r="A87" s="6"/>
      <c r="B87" s="121" t="s">
        <v>72</v>
      </c>
      <c r="C87" s="76"/>
      <c r="D87" s="287" t="s">
        <v>73</v>
      </c>
      <c r="E87" s="288"/>
      <c r="F87" s="289"/>
      <c r="G87" s="286">
        <f>G88+G89+G90</f>
        <v>50000</v>
      </c>
    </row>
    <row r="88" spans="1:7" ht="12.75">
      <c r="A88" s="112"/>
      <c r="B88" s="118" t="s">
        <v>74</v>
      </c>
      <c r="C88" s="21" t="s">
        <v>75</v>
      </c>
      <c r="D88" s="290" t="s">
        <v>76</v>
      </c>
      <c r="E88" s="291"/>
      <c r="F88" s="292"/>
      <c r="G88" s="129"/>
    </row>
    <row r="89" spans="1:12" ht="12.75">
      <c r="A89" s="112"/>
      <c r="B89" s="118" t="s">
        <v>72</v>
      </c>
      <c r="C89" s="21" t="s">
        <v>77</v>
      </c>
      <c r="D89" s="290" t="s">
        <v>78</v>
      </c>
      <c r="E89" s="291"/>
      <c r="F89" s="292"/>
      <c r="G89" s="129">
        <v>50000</v>
      </c>
      <c r="L89" s="4"/>
    </row>
    <row r="90" spans="1:12" ht="12.75">
      <c r="A90" s="112"/>
      <c r="B90" s="118" t="s">
        <v>72</v>
      </c>
      <c r="C90" s="21" t="s">
        <v>79</v>
      </c>
      <c r="D90" s="290" t="s">
        <v>81</v>
      </c>
      <c r="E90" s="291"/>
      <c r="F90" s="292"/>
      <c r="G90" s="129"/>
      <c r="L90" s="4"/>
    </row>
    <row r="91" spans="1:12" ht="12.75">
      <c r="A91" s="112"/>
      <c r="B91" s="118" t="s">
        <v>72</v>
      </c>
      <c r="C91" s="21">
        <v>30</v>
      </c>
      <c r="D91" s="290" t="s">
        <v>82</v>
      </c>
      <c r="E91" s="291"/>
      <c r="F91" s="292"/>
      <c r="G91" s="129"/>
      <c r="L91" s="4"/>
    </row>
    <row r="92" spans="1:12" ht="13.5" thickBot="1">
      <c r="A92" s="1"/>
      <c r="B92" s="120" t="s">
        <v>80</v>
      </c>
      <c r="C92" s="9"/>
      <c r="D92" s="208" t="s">
        <v>83</v>
      </c>
      <c r="E92" s="209"/>
      <c r="F92" s="210"/>
      <c r="G92" s="236"/>
      <c r="L92" s="4"/>
    </row>
    <row r="93" spans="1:12" ht="13.5" thickBot="1">
      <c r="A93" s="116"/>
      <c r="B93" s="130"/>
      <c r="C93" s="131"/>
      <c r="D93" s="132" t="s">
        <v>29</v>
      </c>
      <c r="E93" s="133"/>
      <c r="F93" s="134"/>
      <c r="G93" s="168">
        <f>G94+G96</f>
        <v>521000</v>
      </c>
      <c r="L93" s="4"/>
    </row>
    <row r="94" spans="1:12" ht="12.75">
      <c r="A94" s="6" t="s">
        <v>67</v>
      </c>
      <c r="B94" s="118"/>
      <c r="C94" s="21"/>
      <c r="D94" s="23" t="s">
        <v>30</v>
      </c>
      <c r="E94" s="12"/>
      <c r="F94" s="14"/>
      <c r="G94" s="242">
        <f>G36</f>
        <v>521000</v>
      </c>
      <c r="L94" s="4"/>
    </row>
    <row r="95" spans="1:12" ht="12.75">
      <c r="A95" s="112" t="s">
        <v>32</v>
      </c>
      <c r="B95" s="257"/>
      <c r="C95" s="21"/>
      <c r="D95" s="18" t="s">
        <v>31</v>
      </c>
      <c r="E95" s="7"/>
      <c r="F95" s="8"/>
      <c r="G95" s="242">
        <v>0</v>
      </c>
      <c r="L95" s="4"/>
    </row>
    <row r="96" spans="1:12" ht="12.75">
      <c r="A96" s="3"/>
      <c r="B96" s="146">
        <v>50</v>
      </c>
      <c r="C96" s="10"/>
      <c r="D96" s="17" t="s">
        <v>33</v>
      </c>
      <c r="E96" s="4"/>
      <c r="F96" s="5"/>
      <c r="G96" s="139"/>
      <c r="L96" s="4"/>
    </row>
    <row r="97" spans="1:7" ht="13.5" thickBot="1">
      <c r="A97" s="112"/>
      <c r="B97" s="147">
        <v>50</v>
      </c>
      <c r="C97" s="141">
        <v>50</v>
      </c>
      <c r="D97" s="197" t="s">
        <v>34</v>
      </c>
      <c r="E97" s="148"/>
      <c r="F97" s="248"/>
      <c r="G97" s="249"/>
    </row>
    <row r="99" spans="2:12" ht="12.75">
      <c r="B99" s="149" t="s">
        <v>108</v>
      </c>
      <c r="C99" s="150"/>
      <c r="G99" s="151" t="s">
        <v>121</v>
      </c>
      <c r="H99" s="151"/>
      <c r="I99" s="151"/>
      <c r="L99" s="43"/>
    </row>
    <row r="100" spans="2:12" ht="12.75">
      <c r="B100" s="149" t="s">
        <v>123</v>
      </c>
      <c r="C100" s="150"/>
      <c r="G100" s="151" t="s">
        <v>119</v>
      </c>
      <c r="H100" s="151"/>
      <c r="I100" s="151"/>
      <c r="L100" s="43"/>
    </row>
  </sheetData>
  <mergeCells count="37">
    <mergeCell ref="D89:F89"/>
    <mergeCell ref="D90:F90"/>
    <mergeCell ref="D91:F91"/>
    <mergeCell ref="D92:F92"/>
    <mergeCell ref="D84:F84"/>
    <mergeCell ref="D85:F85"/>
    <mergeCell ref="D87:F87"/>
    <mergeCell ref="D88:F88"/>
    <mergeCell ref="D77:F77"/>
    <mergeCell ref="D78:F78"/>
    <mergeCell ref="D79:F79"/>
    <mergeCell ref="D80:F80"/>
    <mergeCell ref="D66:F66"/>
    <mergeCell ref="D67:F67"/>
    <mergeCell ref="D69:F69"/>
    <mergeCell ref="D70:F70"/>
    <mergeCell ref="D61:F61"/>
    <mergeCell ref="D62:F62"/>
    <mergeCell ref="D63:F63"/>
    <mergeCell ref="D64:F64"/>
    <mergeCell ref="D55:F55"/>
    <mergeCell ref="D56:F56"/>
    <mergeCell ref="D58:F58"/>
    <mergeCell ref="D60:F60"/>
    <mergeCell ref="D59:F59"/>
    <mergeCell ref="D50:F50"/>
    <mergeCell ref="D51:F51"/>
    <mergeCell ref="D52:F52"/>
    <mergeCell ref="D54:F54"/>
    <mergeCell ref="D37:F37"/>
    <mergeCell ref="D48:F48"/>
    <mergeCell ref="D49:F49"/>
    <mergeCell ref="D39:F39"/>
    <mergeCell ref="D27:F27"/>
    <mergeCell ref="D29:F29"/>
    <mergeCell ref="D34:F34"/>
    <mergeCell ref="D36:F36"/>
  </mergeCells>
  <printOptions/>
  <pageMargins left="0.75" right="0.75" top="0.48" bottom="0.16" header="0.31" footer="0.19"/>
  <pageSetup horizontalDpi="600" verticalDpi="600" orientation="portrait" paperSize="9" scale="81" r:id="rId1"/>
  <rowBreaks count="1" manualBreakCount="1">
    <brk id="76" max="7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G9" sqref="G9"/>
    </sheetView>
  </sheetViews>
  <sheetFormatPr defaultColWidth="9.140625" defaultRowHeight="12.75"/>
  <cols>
    <col min="1" max="1" width="4.140625" style="0" bestFit="1" customWidth="1"/>
    <col min="2" max="2" width="6.421875" style="0" customWidth="1"/>
    <col min="3" max="3" width="3.7109375" style="0" customWidth="1"/>
    <col min="6" max="6" width="24.57421875" style="0" customWidth="1"/>
    <col min="7" max="7" width="21.00390625" style="0" customWidth="1"/>
    <col min="8" max="8" width="11.28125" style="0" customWidth="1"/>
    <col min="9" max="9" width="10.7109375" style="0" customWidth="1"/>
    <col min="10" max="11" width="11.57421875" style="0" customWidth="1"/>
    <col min="12" max="12" width="9.00390625" style="0" customWidth="1"/>
    <col min="13" max="13" width="12.28125" style="0" customWidth="1"/>
  </cols>
  <sheetData>
    <row r="1" spans="3:6" ht="15">
      <c r="C1" s="26" t="s">
        <v>96</v>
      </c>
      <c r="D1" s="27"/>
      <c r="E1" s="27"/>
      <c r="F1" s="27"/>
    </row>
    <row r="2" spans="3:6" ht="15">
      <c r="C2" s="27" t="s">
        <v>10</v>
      </c>
      <c r="D2" s="27"/>
      <c r="E2" s="26" t="s">
        <v>11</v>
      </c>
      <c r="F2" s="27"/>
    </row>
    <row r="3" spans="3:6" ht="15">
      <c r="C3" s="27"/>
      <c r="D3" s="26"/>
      <c r="E3" s="27"/>
      <c r="F3" s="27"/>
    </row>
    <row r="4" spans="3:6" ht="15">
      <c r="C4" s="27"/>
      <c r="D4" s="26"/>
      <c r="E4" s="27"/>
      <c r="F4" s="27" t="s">
        <v>124</v>
      </c>
    </row>
    <row r="5" spans="3:7" ht="14.25" customHeight="1">
      <c r="C5" s="25"/>
      <c r="D5" s="219" t="s">
        <v>126</v>
      </c>
      <c r="E5" s="25"/>
      <c r="F5" s="250"/>
      <c r="G5" s="25"/>
    </row>
    <row r="6" spans="3:10" ht="15.75" customHeight="1">
      <c r="C6" s="25"/>
      <c r="D6" s="25"/>
      <c r="E6" s="25"/>
      <c r="F6" s="250" t="s">
        <v>84</v>
      </c>
      <c r="G6" s="25"/>
      <c r="H6" s="25"/>
      <c r="J6" s="37"/>
    </row>
    <row r="7" spans="7:10" ht="13.5" thickBot="1">
      <c r="G7" s="251" t="s">
        <v>35</v>
      </c>
      <c r="J7" s="41"/>
    </row>
    <row r="8" spans="1:10" ht="12.75">
      <c r="A8" s="144"/>
      <c r="B8" s="117"/>
      <c r="C8" s="117"/>
      <c r="D8" s="220"/>
      <c r="E8" s="117"/>
      <c r="F8" s="221"/>
      <c r="G8" s="145"/>
      <c r="H8" s="42"/>
      <c r="I8" s="42"/>
      <c r="J8" s="42"/>
    </row>
    <row r="9" spans="1:8" ht="12.75">
      <c r="A9" s="222" t="s">
        <v>0</v>
      </c>
      <c r="B9" s="16" t="s">
        <v>1</v>
      </c>
      <c r="C9" s="16" t="s">
        <v>3</v>
      </c>
      <c r="D9" s="3"/>
      <c r="E9" s="4"/>
      <c r="F9" s="5"/>
      <c r="G9" s="252" t="s">
        <v>128</v>
      </c>
      <c r="H9" s="151"/>
    </row>
    <row r="10" spans="1:8" ht="12.75">
      <c r="A10" s="223" t="s">
        <v>5</v>
      </c>
      <c r="B10" s="15" t="s">
        <v>2</v>
      </c>
      <c r="C10" s="15" t="s">
        <v>4</v>
      </c>
      <c r="D10" s="6" t="s">
        <v>6</v>
      </c>
      <c r="E10" s="7"/>
      <c r="F10" s="8"/>
      <c r="G10" s="224">
        <v>2010</v>
      </c>
      <c r="H10" s="151"/>
    </row>
    <row r="11" spans="1:7" ht="13.5" thickBot="1">
      <c r="A11" s="225"/>
      <c r="B11" s="13" t="s">
        <v>9</v>
      </c>
      <c r="C11" s="20"/>
      <c r="D11" s="12"/>
      <c r="E11" s="12" t="s">
        <v>7</v>
      </c>
      <c r="F11" s="12"/>
      <c r="G11" s="226">
        <v>1</v>
      </c>
    </row>
    <row r="12" spans="1:7" ht="13.5" thickBot="1">
      <c r="A12" s="120">
        <v>10</v>
      </c>
      <c r="B12" s="2"/>
      <c r="C12" s="9"/>
      <c r="D12" s="28" t="s">
        <v>12</v>
      </c>
      <c r="E12" s="29"/>
      <c r="F12" s="29"/>
      <c r="G12" s="54">
        <f>G49+G81+G92</f>
        <v>19183000</v>
      </c>
    </row>
    <row r="13" spans="1:7" ht="13.5" thickBot="1">
      <c r="A13" s="118">
        <v>10</v>
      </c>
      <c r="B13" s="12"/>
      <c r="C13" s="21"/>
      <c r="D13" s="30" t="s">
        <v>13</v>
      </c>
      <c r="E13" s="31"/>
      <c r="F13" s="31"/>
      <c r="G13" s="91">
        <f>G14+G17</f>
        <v>19183000</v>
      </c>
    </row>
    <row r="14" spans="1:7" ht="12.75">
      <c r="A14" s="119"/>
      <c r="B14" s="4"/>
      <c r="C14" s="10"/>
      <c r="D14" s="32" t="s">
        <v>99</v>
      </c>
      <c r="E14" s="33"/>
      <c r="F14" s="34"/>
      <c r="G14" s="227">
        <f>G16</f>
        <v>19183000</v>
      </c>
    </row>
    <row r="15" spans="1:7" ht="12.75">
      <c r="A15" s="120"/>
      <c r="B15" s="2"/>
      <c r="C15" s="9"/>
      <c r="D15" s="36" t="s">
        <v>68</v>
      </c>
      <c r="E15" s="56"/>
      <c r="F15" s="57"/>
      <c r="G15" s="228"/>
    </row>
    <row r="16" spans="1:7" ht="13.5" thickBot="1">
      <c r="A16" s="159"/>
      <c r="B16" s="4"/>
      <c r="C16" s="10"/>
      <c r="D16" s="17" t="s">
        <v>84</v>
      </c>
      <c r="E16" s="16"/>
      <c r="F16" s="84"/>
      <c r="G16" s="229">
        <f>G21</f>
        <v>19183000</v>
      </c>
    </row>
    <row r="17" spans="1:7" ht="13.5" thickBot="1">
      <c r="A17" s="62"/>
      <c r="B17" s="72"/>
      <c r="C17" s="63"/>
      <c r="D17" s="69" t="s">
        <v>69</v>
      </c>
      <c r="E17" s="70"/>
      <c r="F17" s="71"/>
      <c r="G17" s="73"/>
    </row>
    <row r="18" spans="1:7" ht="12.75">
      <c r="A18" s="121"/>
      <c r="B18" s="76"/>
      <c r="C18" s="76"/>
      <c r="D18" s="77" t="s">
        <v>70</v>
      </c>
      <c r="E18" s="77"/>
      <c r="F18" s="77"/>
      <c r="G18" s="161"/>
    </row>
    <row r="19" spans="1:7" ht="12.75">
      <c r="A19" s="122"/>
      <c r="B19" s="74"/>
      <c r="C19" s="74"/>
      <c r="D19" s="75" t="s">
        <v>14</v>
      </c>
      <c r="E19" s="75"/>
      <c r="F19" s="75"/>
      <c r="G19" s="230"/>
    </row>
    <row r="20" spans="1:7" ht="13.5" thickBot="1">
      <c r="A20" s="120">
        <v>50</v>
      </c>
      <c r="B20" s="9"/>
      <c r="C20" s="9"/>
      <c r="D20" s="86" t="s">
        <v>15</v>
      </c>
      <c r="E20" s="86"/>
      <c r="F20" s="86"/>
      <c r="G20" s="228"/>
    </row>
    <row r="21" spans="1:7" ht="13.5" thickBot="1">
      <c r="A21" s="62"/>
      <c r="B21" s="63"/>
      <c r="C21" s="63"/>
      <c r="D21" s="89" t="s">
        <v>85</v>
      </c>
      <c r="E21" s="89"/>
      <c r="F21" s="69"/>
      <c r="G21" s="54">
        <f>G38</f>
        <v>19183000</v>
      </c>
    </row>
    <row r="22" spans="1:7" ht="12.75">
      <c r="A22" s="123"/>
      <c r="B22" s="87" t="s">
        <v>17</v>
      </c>
      <c r="C22" s="88"/>
      <c r="D22" s="40" t="s">
        <v>16</v>
      </c>
      <c r="E22" s="40"/>
      <c r="F22" s="40"/>
      <c r="G22" s="124">
        <f>G24+G25</f>
        <v>17930000</v>
      </c>
    </row>
    <row r="23" spans="1:7" ht="12.75">
      <c r="A23" s="123"/>
      <c r="B23" s="175">
        <v>10</v>
      </c>
      <c r="C23" s="88"/>
      <c r="D23" s="113"/>
      <c r="E23" s="176"/>
      <c r="F23" s="177"/>
      <c r="G23" s="124"/>
    </row>
    <row r="24" spans="1:7" ht="12.75">
      <c r="A24" s="118"/>
      <c r="B24" s="12">
        <v>20</v>
      </c>
      <c r="C24" s="21"/>
      <c r="D24" s="23" t="s">
        <v>18</v>
      </c>
      <c r="E24" s="22"/>
      <c r="F24" s="24"/>
      <c r="G24" s="129">
        <f>G49</f>
        <v>915000</v>
      </c>
    </row>
    <row r="25" spans="1:7" ht="12.75">
      <c r="A25" s="118"/>
      <c r="B25" s="103">
        <v>51</v>
      </c>
      <c r="C25" s="37"/>
      <c r="D25" s="102" t="s">
        <v>86</v>
      </c>
      <c r="E25" s="96"/>
      <c r="F25" s="97"/>
      <c r="G25" s="138">
        <f>G26+G29</f>
        <v>17015000</v>
      </c>
    </row>
    <row r="26" spans="1:7" ht="12.75">
      <c r="A26" s="118"/>
      <c r="B26" s="103" t="s">
        <v>60</v>
      </c>
      <c r="C26" s="37"/>
      <c r="D26" s="102" t="s">
        <v>61</v>
      </c>
      <c r="E26" s="96"/>
      <c r="F26" s="97"/>
      <c r="G26" s="138">
        <f>G82</f>
        <v>369000</v>
      </c>
    </row>
    <row r="27" spans="1:7" ht="12.75">
      <c r="A27" s="118"/>
      <c r="B27" s="153" t="s">
        <v>60</v>
      </c>
      <c r="C27" s="35" t="s">
        <v>104</v>
      </c>
      <c r="D27" s="46" t="s">
        <v>95</v>
      </c>
      <c r="E27" s="47"/>
      <c r="F27" s="48"/>
      <c r="G27" s="138">
        <f>G83</f>
        <v>350000</v>
      </c>
    </row>
    <row r="28" spans="1:7" ht="12.75">
      <c r="A28" s="118"/>
      <c r="B28" s="12" t="s">
        <v>60</v>
      </c>
      <c r="C28" s="21">
        <v>25</v>
      </c>
      <c r="D28" s="23" t="s">
        <v>62</v>
      </c>
      <c r="E28" s="22"/>
      <c r="F28" s="24"/>
      <c r="G28" s="138">
        <f>G84</f>
        <v>19000</v>
      </c>
    </row>
    <row r="29" spans="1:7" ht="12.75">
      <c r="A29" s="118"/>
      <c r="B29" s="90" t="s">
        <v>63</v>
      </c>
      <c r="C29" s="74"/>
      <c r="D29" s="287" t="s">
        <v>87</v>
      </c>
      <c r="E29" s="288"/>
      <c r="F29" s="289"/>
      <c r="G29" s="111">
        <f>G30+G31+G32+G34+G35</f>
        <v>16646000</v>
      </c>
    </row>
    <row r="30" spans="1:7" ht="12.75">
      <c r="A30" s="120"/>
      <c r="B30" s="106" t="s">
        <v>63</v>
      </c>
      <c r="C30" s="107" t="s">
        <v>93</v>
      </c>
      <c r="D30" s="108" t="s">
        <v>103</v>
      </c>
      <c r="E30" s="104"/>
      <c r="F30" s="105"/>
      <c r="G30" s="231">
        <f>G86</f>
        <v>133000</v>
      </c>
    </row>
    <row r="31" spans="1:7" ht="12.75">
      <c r="A31" s="118"/>
      <c r="B31" s="21" t="s">
        <v>63</v>
      </c>
      <c r="C31" s="21">
        <v>11</v>
      </c>
      <c r="D31" s="211" t="s">
        <v>88</v>
      </c>
      <c r="E31" s="211"/>
      <c r="F31" s="211"/>
      <c r="G31" s="232">
        <f>G87</f>
        <v>0</v>
      </c>
    </row>
    <row r="32" spans="1:7" ht="12.75">
      <c r="A32" s="120"/>
      <c r="B32" s="9" t="s">
        <v>63</v>
      </c>
      <c r="C32" s="9">
        <v>12</v>
      </c>
      <c r="D32" s="152" t="s">
        <v>102</v>
      </c>
      <c r="E32" s="152"/>
      <c r="F32" s="152"/>
      <c r="G32" s="231">
        <f>G88</f>
        <v>3338000</v>
      </c>
    </row>
    <row r="33" spans="1:7" ht="12.75">
      <c r="A33" s="119"/>
      <c r="B33" s="181" t="s">
        <v>63</v>
      </c>
      <c r="C33" s="9">
        <v>25</v>
      </c>
      <c r="D33" s="152"/>
      <c r="E33" s="152"/>
      <c r="F33" s="152"/>
      <c r="G33" s="231"/>
    </row>
    <row r="34" spans="1:7" ht="12.75">
      <c r="A34" s="119"/>
      <c r="B34" s="21" t="s">
        <v>63</v>
      </c>
      <c r="C34" s="21">
        <v>26</v>
      </c>
      <c r="D34" s="154" t="s">
        <v>106</v>
      </c>
      <c r="E34" s="154"/>
      <c r="F34" s="160"/>
      <c r="G34" s="232">
        <f>G90</f>
        <v>906000</v>
      </c>
    </row>
    <row r="35" spans="1:7" ht="13.5" thickBot="1">
      <c r="A35" s="119"/>
      <c r="B35" s="9" t="s">
        <v>63</v>
      </c>
      <c r="C35" s="9">
        <v>27</v>
      </c>
      <c r="D35" s="86" t="s">
        <v>107</v>
      </c>
      <c r="E35" s="86"/>
      <c r="F35" s="152"/>
      <c r="G35" s="231">
        <f>G91</f>
        <v>12269000</v>
      </c>
    </row>
    <row r="36" spans="1:7" ht="13.5" thickBot="1">
      <c r="A36" s="85"/>
      <c r="B36" s="66">
        <v>70</v>
      </c>
      <c r="C36" s="66"/>
      <c r="D36" s="201" t="s">
        <v>71</v>
      </c>
      <c r="E36" s="202"/>
      <c r="F36" s="203"/>
      <c r="G36" s="73">
        <f>G37</f>
        <v>192000</v>
      </c>
    </row>
    <row r="37" spans="1:7" ht="13.5" thickBot="1">
      <c r="A37" s="83"/>
      <c r="B37" s="92">
        <v>71</v>
      </c>
      <c r="C37" s="66"/>
      <c r="D37" s="89" t="s">
        <v>89</v>
      </c>
      <c r="E37" s="89"/>
      <c r="F37" s="89"/>
      <c r="G37" s="73">
        <f>G92</f>
        <v>192000</v>
      </c>
    </row>
    <row r="38" spans="1:7" ht="15.75" thickBot="1">
      <c r="A38" s="44"/>
      <c r="B38" s="99"/>
      <c r="C38" s="100"/>
      <c r="D38" s="296" t="s">
        <v>19</v>
      </c>
      <c r="E38" s="297"/>
      <c r="F38" s="297"/>
      <c r="G38" s="54">
        <f>G49+G92+G81</f>
        <v>19183000</v>
      </c>
    </row>
    <row r="39" spans="1:7" ht="13.5" thickBot="1">
      <c r="A39" s="182"/>
      <c r="B39" s="183" t="s">
        <v>17</v>
      </c>
      <c r="C39" s="51"/>
      <c r="D39" s="212" t="s">
        <v>16</v>
      </c>
      <c r="E39" s="213"/>
      <c r="F39" s="214"/>
      <c r="G39" s="168">
        <f>G49+G81</f>
        <v>18991000</v>
      </c>
    </row>
    <row r="40" spans="1:7" ht="12.75">
      <c r="A40" s="184"/>
      <c r="B40" s="162">
        <v>10</v>
      </c>
      <c r="C40" s="37"/>
      <c r="D40" s="156" t="s">
        <v>109</v>
      </c>
      <c r="E40" s="156"/>
      <c r="F40" s="156"/>
      <c r="G40" s="136"/>
    </row>
    <row r="41" spans="1:7" ht="12.75">
      <c r="A41" s="184"/>
      <c r="B41" s="166">
        <v>10.01</v>
      </c>
      <c r="C41" s="163"/>
      <c r="D41" s="245" t="s">
        <v>117</v>
      </c>
      <c r="E41" s="246"/>
      <c r="F41" s="247"/>
      <c r="G41" s="136"/>
    </row>
    <row r="42" spans="1:7" ht="12.75">
      <c r="A42" s="184"/>
      <c r="B42" s="164">
        <v>10.01</v>
      </c>
      <c r="C42" s="35" t="s">
        <v>43</v>
      </c>
      <c r="D42" s="165" t="s">
        <v>110</v>
      </c>
      <c r="E42" s="165"/>
      <c r="F42" s="165"/>
      <c r="G42" s="136"/>
    </row>
    <row r="43" spans="1:7" ht="12.75">
      <c r="A43" s="184"/>
      <c r="B43" s="162">
        <v>10.03</v>
      </c>
      <c r="C43" s="37"/>
      <c r="D43" s="38" t="s">
        <v>111</v>
      </c>
      <c r="E43" s="38"/>
      <c r="F43" s="38"/>
      <c r="G43" s="136"/>
    </row>
    <row r="44" spans="1:7" ht="12.75">
      <c r="A44" s="184"/>
      <c r="B44" s="164"/>
      <c r="C44" s="35" t="s">
        <v>37</v>
      </c>
      <c r="D44" s="46" t="s">
        <v>112</v>
      </c>
      <c r="E44" s="47"/>
      <c r="F44" s="48"/>
      <c r="G44" s="136"/>
    </row>
    <row r="45" spans="1:7" ht="12.75">
      <c r="A45" s="184"/>
      <c r="B45" s="164"/>
      <c r="C45" s="35" t="s">
        <v>38</v>
      </c>
      <c r="D45" s="46" t="s">
        <v>113</v>
      </c>
      <c r="E45" s="47"/>
      <c r="F45" s="48"/>
      <c r="G45" s="136"/>
    </row>
    <row r="46" spans="1:7" ht="12.75">
      <c r="A46" s="184"/>
      <c r="B46" s="164"/>
      <c r="C46" s="35" t="s">
        <v>39</v>
      </c>
      <c r="D46" s="46" t="s">
        <v>114</v>
      </c>
      <c r="E46" s="47"/>
      <c r="F46" s="48"/>
      <c r="G46" s="136"/>
    </row>
    <row r="47" spans="1:7" ht="12.75">
      <c r="A47" s="184"/>
      <c r="B47" s="164"/>
      <c r="C47" s="35" t="s">
        <v>40</v>
      </c>
      <c r="D47" s="46" t="s">
        <v>115</v>
      </c>
      <c r="E47" s="47"/>
      <c r="F47" s="48"/>
      <c r="G47" s="136"/>
    </row>
    <row r="48" spans="1:7" ht="13.5" thickBot="1">
      <c r="A48" s="185"/>
      <c r="B48" s="170"/>
      <c r="C48" s="171" t="s">
        <v>42</v>
      </c>
      <c r="D48" s="172" t="s">
        <v>116</v>
      </c>
      <c r="E48" s="173"/>
      <c r="F48" s="174"/>
      <c r="G48" s="101"/>
    </row>
    <row r="49" spans="1:7" ht="12.75">
      <c r="A49" s="123"/>
      <c r="B49" s="98">
        <v>20</v>
      </c>
      <c r="C49" s="40"/>
      <c r="D49" s="93" t="s">
        <v>18</v>
      </c>
      <c r="E49" s="94"/>
      <c r="F49" s="95"/>
      <c r="G49" s="161">
        <f>G50+G61+G62+G67+G73+G75+G76+G77+G71+G74+G79+G80</f>
        <v>915000</v>
      </c>
    </row>
    <row r="50" spans="1:7" ht="12.75">
      <c r="A50" s="118"/>
      <c r="B50" s="37">
        <v>20.01</v>
      </c>
      <c r="C50" s="37"/>
      <c r="D50" s="302" t="s">
        <v>20</v>
      </c>
      <c r="E50" s="303"/>
      <c r="F50" s="270"/>
      <c r="G50" s="136">
        <f>G51+G52+G53+G54+G55+G56+G57+G58+G59</f>
        <v>68000</v>
      </c>
    </row>
    <row r="51" spans="1:7" ht="12.75">
      <c r="A51" s="118"/>
      <c r="B51" s="37"/>
      <c r="C51" s="35" t="s">
        <v>37</v>
      </c>
      <c r="D51" s="271">
        <v>0</v>
      </c>
      <c r="E51" s="243"/>
      <c r="F51" s="244"/>
      <c r="G51" s="137">
        <v>23000</v>
      </c>
    </row>
    <row r="52" spans="1:7" ht="12.75">
      <c r="A52" s="118"/>
      <c r="B52" s="37"/>
      <c r="C52" s="35" t="s">
        <v>38</v>
      </c>
      <c r="D52" s="271" t="s">
        <v>46</v>
      </c>
      <c r="E52" s="243"/>
      <c r="F52" s="244"/>
      <c r="G52" s="137">
        <v>5000</v>
      </c>
    </row>
    <row r="53" spans="1:7" ht="12.75">
      <c r="A53" s="118"/>
      <c r="B53" s="37"/>
      <c r="C53" s="35" t="s">
        <v>39</v>
      </c>
      <c r="D53" s="271" t="s">
        <v>47</v>
      </c>
      <c r="E53" s="243"/>
      <c r="F53" s="244"/>
      <c r="G53" s="137"/>
    </row>
    <row r="54" spans="1:7" ht="12.75">
      <c r="A54" s="118"/>
      <c r="B54" s="37"/>
      <c r="C54" s="35" t="s">
        <v>40</v>
      </c>
      <c r="D54" s="271" t="s">
        <v>48</v>
      </c>
      <c r="E54" s="243"/>
      <c r="F54" s="244"/>
      <c r="G54" s="137"/>
    </row>
    <row r="55" spans="1:7" ht="12.75">
      <c r="A55" s="118"/>
      <c r="B55" s="37"/>
      <c r="C55" s="35" t="s">
        <v>41</v>
      </c>
      <c r="D55" s="46" t="s">
        <v>49</v>
      </c>
      <c r="E55" s="47"/>
      <c r="F55" s="48"/>
      <c r="G55" s="137"/>
    </row>
    <row r="56" spans="1:7" ht="12.75">
      <c r="A56" s="118"/>
      <c r="B56" s="37"/>
      <c r="C56" s="35" t="s">
        <v>42</v>
      </c>
      <c r="D56" s="271" t="s">
        <v>90</v>
      </c>
      <c r="E56" s="243"/>
      <c r="F56" s="244"/>
      <c r="G56" s="137"/>
    </row>
    <row r="57" spans="1:7" ht="12.75">
      <c r="A57" s="118"/>
      <c r="B57" s="37"/>
      <c r="C57" s="35" t="s">
        <v>43</v>
      </c>
      <c r="D57" s="271" t="s">
        <v>50</v>
      </c>
      <c r="E57" s="243"/>
      <c r="F57" s="244"/>
      <c r="G57" s="137"/>
    </row>
    <row r="58" spans="1:7" ht="12.75">
      <c r="A58" s="118"/>
      <c r="B58" s="37"/>
      <c r="C58" s="35" t="s">
        <v>44</v>
      </c>
      <c r="D58" s="271" t="s">
        <v>51</v>
      </c>
      <c r="E58" s="243"/>
      <c r="F58" s="244"/>
      <c r="G58" s="137">
        <v>10000</v>
      </c>
    </row>
    <row r="59" spans="1:7" ht="12.75">
      <c r="A59" s="118"/>
      <c r="B59" s="39">
        <v>20.01</v>
      </c>
      <c r="C59" s="21">
        <v>30</v>
      </c>
      <c r="D59" s="45" t="s">
        <v>36</v>
      </c>
      <c r="E59" s="35"/>
      <c r="F59" s="35"/>
      <c r="G59" s="137">
        <v>30000</v>
      </c>
    </row>
    <row r="60" spans="1:7" ht="12.75">
      <c r="A60" s="118"/>
      <c r="B60" s="37">
        <v>20.02</v>
      </c>
      <c r="C60" s="37"/>
      <c r="D60" s="302" t="s">
        <v>21</v>
      </c>
      <c r="E60" s="303"/>
      <c r="F60" s="270"/>
      <c r="G60" s="137"/>
    </row>
    <row r="61" spans="1:7" ht="12.75">
      <c r="A61" s="118"/>
      <c r="B61" s="37">
        <v>20.03</v>
      </c>
      <c r="C61" s="37" t="s">
        <v>37</v>
      </c>
      <c r="D61" s="302" t="s">
        <v>100</v>
      </c>
      <c r="E61" s="303"/>
      <c r="F61" s="270"/>
      <c r="G61" s="136"/>
    </row>
    <row r="62" spans="1:7" ht="12.75">
      <c r="A62" s="118"/>
      <c r="B62" s="37">
        <v>20.04</v>
      </c>
      <c r="C62" s="37"/>
      <c r="D62" s="302" t="s">
        <v>22</v>
      </c>
      <c r="E62" s="303"/>
      <c r="F62" s="270"/>
      <c r="G62" s="138">
        <f>G63+G64+G65+G66</f>
        <v>102000</v>
      </c>
    </row>
    <row r="63" spans="1:7" ht="12.75">
      <c r="A63" s="118"/>
      <c r="B63" s="37">
        <v>20.04</v>
      </c>
      <c r="C63" s="35" t="s">
        <v>37</v>
      </c>
      <c r="D63" s="215" t="s">
        <v>52</v>
      </c>
      <c r="E63" s="215"/>
      <c r="F63" s="215"/>
      <c r="G63" s="129">
        <v>2000</v>
      </c>
    </row>
    <row r="64" spans="1:7" ht="12.75">
      <c r="A64" s="118"/>
      <c r="B64" s="21"/>
      <c r="C64" s="35" t="s">
        <v>38</v>
      </c>
      <c r="D64" s="211" t="s">
        <v>23</v>
      </c>
      <c r="E64" s="211"/>
      <c r="F64" s="211"/>
      <c r="G64" s="137">
        <v>21000</v>
      </c>
    </row>
    <row r="65" spans="1:7" ht="12.75">
      <c r="A65" s="118"/>
      <c r="B65" s="37"/>
      <c r="C65" s="35" t="s">
        <v>39</v>
      </c>
      <c r="D65" s="215" t="s">
        <v>53</v>
      </c>
      <c r="E65" s="215"/>
      <c r="F65" s="215"/>
      <c r="G65" s="129">
        <v>72000</v>
      </c>
    </row>
    <row r="66" spans="1:7" ht="12.75">
      <c r="A66" s="118"/>
      <c r="B66" s="21"/>
      <c r="C66" s="35" t="s">
        <v>40</v>
      </c>
      <c r="D66" s="216" t="s">
        <v>54</v>
      </c>
      <c r="E66" s="216"/>
      <c r="F66" s="216"/>
      <c r="G66" s="115">
        <v>7000</v>
      </c>
    </row>
    <row r="67" spans="1:7" ht="12.75">
      <c r="A67" s="118"/>
      <c r="B67" s="37">
        <v>20.05</v>
      </c>
      <c r="C67" s="37"/>
      <c r="D67" s="38" t="s">
        <v>24</v>
      </c>
      <c r="E67" s="37"/>
      <c r="F67" s="37"/>
      <c r="G67" s="138">
        <f>G68+G69+G70</f>
        <v>5000</v>
      </c>
    </row>
    <row r="68" spans="1:7" ht="12.75">
      <c r="A68" s="118"/>
      <c r="B68" s="37"/>
      <c r="C68" s="35" t="s">
        <v>37</v>
      </c>
      <c r="D68" s="271" t="s">
        <v>56</v>
      </c>
      <c r="E68" s="243"/>
      <c r="F68" s="244"/>
      <c r="G68" s="129"/>
    </row>
    <row r="69" spans="1:7" ht="12.75">
      <c r="A69" s="118"/>
      <c r="B69" s="37"/>
      <c r="C69" s="35" t="s">
        <v>39</v>
      </c>
      <c r="D69" s="217" t="s">
        <v>57</v>
      </c>
      <c r="E69" s="217"/>
      <c r="F69" s="218"/>
      <c r="G69" s="129"/>
    </row>
    <row r="70" spans="1:7" ht="12.75">
      <c r="A70" s="118"/>
      <c r="B70" s="21"/>
      <c r="C70" s="21" t="s">
        <v>55</v>
      </c>
      <c r="D70" s="22" t="s">
        <v>25</v>
      </c>
      <c r="E70" s="12"/>
      <c r="F70" s="14"/>
      <c r="G70" s="233">
        <v>5000</v>
      </c>
    </row>
    <row r="71" spans="1:7" ht="12.75">
      <c r="A71" s="118"/>
      <c r="B71" s="37">
        <v>20.06</v>
      </c>
      <c r="C71" s="37"/>
      <c r="D71" s="302" t="s">
        <v>91</v>
      </c>
      <c r="E71" s="303"/>
      <c r="F71" s="270"/>
      <c r="G71" s="136">
        <f>G72</f>
        <v>0</v>
      </c>
    </row>
    <row r="72" spans="1:7" ht="12.75">
      <c r="A72" s="118"/>
      <c r="B72" s="21">
        <v>20.06</v>
      </c>
      <c r="C72" s="21" t="s">
        <v>37</v>
      </c>
      <c r="D72" s="290" t="s">
        <v>92</v>
      </c>
      <c r="E72" s="291"/>
      <c r="F72" s="292"/>
      <c r="G72" s="137"/>
    </row>
    <row r="73" spans="1:7" ht="12.75">
      <c r="A73" s="118"/>
      <c r="B73" s="37">
        <v>20.09</v>
      </c>
      <c r="C73" s="37"/>
      <c r="D73" s="38" t="s">
        <v>26</v>
      </c>
      <c r="E73" s="37"/>
      <c r="F73" s="37"/>
      <c r="G73" s="136"/>
    </row>
    <row r="74" spans="1:7" ht="12.75">
      <c r="A74" s="118"/>
      <c r="B74" s="37">
        <v>20.11</v>
      </c>
      <c r="C74" s="37"/>
      <c r="D74" s="38" t="s">
        <v>94</v>
      </c>
      <c r="E74" s="37"/>
      <c r="F74" s="37"/>
      <c r="G74" s="136"/>
    </row>
    <row r="75" spans="1:7" ht="12.75">
      <c r="A75" s="118"/>
      <c r="B75" s="37">
        <v>20.13</v>
      </c>
      <c r="C75" s="37"/>
      <c r="D75" s="38" t="s">
        <v>27</v>
      </c>
      <c r="E75" s="38"/>
      <c r="F75" s="38"/>
      <c r="G75" s="136"/>
    </row>
    <row r="76" spans="1:7" ht="12.75">
      <c r="A76" s="118"/>
      <c r="B76" s="37">
        <v>20.14</v>
      </c>
      <c r="C76" s="37"/>
      <c r="D76" s="38" t="s">
        <v>28</v>
      </c>
      <c r="E76" s="37"/>
      <c r="F76" s="37"/>
      <c r="G76" s="136"/>
    </row>
    <row r="77" spans="1:7" ht="12.75">
      <c r="A77" s="119"/>
      <c r="B77" s="78">
        <v>20.3</v>
      </c>
      <c r="C77" s="79"/>
      <c r="D77" s="80" t="s">
        <v>8</v>
      </c>
      <c r="E77" s="81"/>
      <c r="F77" s="82"/>
      <c r="G77" s="135">
        <f>G78</f>
        <v>62000</v>
      </c>
    </row>
    <row r="78" spans="1:7" ht="13.5" thickBot="1">
      <c r="A78" s="120"/>
      <c r="B78" s="58">
        <v>20.3</v>
      </c>
      <c r="C78" s="59">
        <v>30</v>
      </c>
      <c r="D78" s="56" t="s">
        <v>58</v>
      </c>
      <c r="E78" s="60"/>
      <c r="F78" s="61"/>
      <c r="G78" s="234">
        <v>62000</v>
      </c>
    </row>
    <row r="79" spans="1:7" ht="12.75">
      <c r="A79" s="190"/>
      <c r="B79" s="191">
        <v>20.34</v>
      </c>
      <c r="C79" s="192"/>
      <c r="D79" s="193" t="s">
        <v>105</v>
      </c>
      <c r="E79" s="192"/>
      <c r="F79" s="192"/>
      <c r="G79" s="235">
        <v>646000</v>
      </c>
    </row>
    <row r="80" spans="1:7" ht="13.5" thickBot="1">
      <c r="A80" s="125"/>
      <c r="B80" s="194">
        <v>20.35</v>
      </c>
      <c r="C80" s="195"/>
      <c r="D80" s="196" t="s">
        <v>120</v>
      </c>
      <c r="E80" s="195"/>
      <c r="F80" s="195"/>
      <c r="G80" s="101">
        <v>32000</v>
      </c>
    </row>
    <row r="81" spans="1:7" ht="13.5" thickBot="1">
      <c r="A81" s="187"/>
      <c r="B81" s="155">
        <v>51</v>
      </c>
      <c r="C81" s="188"/>
      <c r="D81" s="304" t="s">
        <v>59</v>
      </c>
      <c r="E81" s="305"/>
      <c r="F81" s="306"/>
      <c r="G81" s="189">
        <f>G82+G85</f>
        <v>18076000</v>
      </c>
    </row>
    <row r="82" spans="1:7" ht="12.75">
      <c r="A82" s="119"/>
      <c r="B82" s="64" t="s">
        <v>60</v>
      </c>
      <c r="C82" s="65"/>
      <c r="D82" s="204" t="s">
        <v>61</v>
      </c>
      <c r="E82" s="205"/>
      <c r="F82" s="206"/>
      <c r="G82" s="161">
        <f>G83+G84</f>
        <v>369000</v>
      </c>
    </row>
    <row r="83" spans="1:7" ht="12.75">
      <c r="A83" s="120"/>
      <c r="B83" s="2" t="s">
        <v>60</v>
      </c>
      <c r="C83" s="21">
        <v>3</v>
      </c>
      <c r="D83" s="290" t="s">
        <v>95</v>
      </c>
      <c r="E83" s="291"/>
      <c r="F83" s="292"/>
      <c r="G83" s="236">
        <v>350000</v>
      </c>
    </row>
    <row r="84" spans="1:7" ht="12.75">
      <c r="A84" s="118"/>
      <c r="B84" s="21" t="s">
        <v>60</v>
      </c>
      <c r="C84" s="9">
        <v>25</v>
      </c>
      <c r="D84" s="290" t="s">
        <v>62</v>
      </c>
      <c r="E84" s="291"/>
      <c r="F84" s="292"/>
      <c r="G84" s="129">
        <v>19000</v>
      </c>
    </row>
    <row r="85" spans="1:7" ht="12.75">
      <c r="A85" s="120"/>
      <c r="B85" s="67" t="s">
        <v>63</v>
      </c>
      <c r="C85" s="67"/>
      <c r="D85" s="28" t="s">
        <v>64</v>
      </c>
      <c r="E85" s="29"/>
      <c r="F85" s="68"/>
      <c r="G85" s="237">
        <f>G86+G88+G87+G90+G91+G89</f>
        <v>17707000</v>
      </c>
    </row>
    <row r="86" spans="1:7" ht="12.75">
      <c r="A86" s="120"/>
      <c r="B86" s="9" t="s">
        <v>63</v>
      </c>
      <c r="C86" s="9">
        <v>8</v>
      </c>
      <c r="D86" s="36" t="s">
        <v>65</v>
      </c>
      <c r="E86" s="56"/>
      <c r="F86" s="57"/>
      <c r="G86" s="236">
        <v>133000</v>
      </c>
    </row>
    <row r="87" spans="1:7" ht="12.75">
      <c r="A87" s="120"/>
      <c r="B87" s="9" t="s">
        <v>63</v>
      </c>
      <c r="C87" s="9">
        <v>11</v>
      </c>
      <c r="D87" s="36" t="s">
        <v>101</v>
      </c>
      <c r="E87" s="56"/>
      <c r="F87" s="57"/>
      <c r="G87" s="236"/>
    </row>
    <row r="88" spans="1:7" ht="12.75">
      <c r="A88" s="120"/>
      <c r="B88" s="9" t="s">
        <v>66</v>
      </c>
      <c r="C88" s="9">
        <v>12</v>
      </c>
      <c r="D88" s="307" t="s">
        <v>97</v>
      </c>
      <c r="E88" s="308"/>
      <c r="F88" s="309"/>
      <c r="G88" s="236">
        <v>3338000</v>
      </c>
    </row>
    <row r="89" spans="1:7" ht="12.75">
      <c r="A89" s="120"/>
      <c r="B89" s="9" t="s">
        <v>63</v>
      </c>
      <c r="C89" s="9">
        <v>25</v>
      </c>
      <c r="D89" s="36" t="s">
        <v>122</v>
      </c>
      <c r="E89" s="56"/>
      <c r="F89" s="57"/>
      <c r="G89" s="236">
        <v>1061000</v>
      </c>
    </row>
    <row r="90" spans="1:7" ht="12.75">
      <c r="A90" s="118"/>
      <c r="B90" s="21" t="s">
        <v>63</v>
      </c>
      <c r="C90" s="21">
        <v>26</v>
      </c>
      <c r="D90" s="154" t="s">
        <v>106</v>
      </c>
      <c r="E90" s="154"/>
      <c r="F90" s="154"/>
      <c r="G90" s="129">
        <v>906000</v>
      </c>
    </row>
    <row r="91" spans="1:7" ht="13.5" thickBot="1">
      <c r="A91" s="119"/>
      <c r="B91" s="10" t="s">
        <v>63</v>
      </c>
      <c r="C91" s="10">
        <v>27</v>
      </c>
      <c r="D91" s="17" t="s">
        <v>107</v>
      </c>
      <c r="E91" s="16"/>
      <c r="F91" s="16"/>
      <c r="G91" s="238">
        <v>12269000</v>
      </c>
    </row>
    <row r="92" spans="1:7" ht="12.75">
      <c r="A92" s="109">
        <v>70</v>
      </c>
      <c r="B92" s="110"/>
      <c r="C92" s="110"/>
      <c r="D92" s="310" t="s">
        <v>71</v>
      </c>
      <c r="E92" s="311"/>
      <c r="F92" s="311"/>
      <c r="G92" s="239">
        <f>G94+G99</f>
        <v>192000</v>
      </c>
    </row>
    <row r="93" spans="1:7" ht="12.75">
      <c r="A93" s="122"/>
      <c r="B93" s="74">
        <v>71</v>
      </c>
      <c r="C93" s="74"/>
      <c r="D93" s="75" t="s">
        <v>89</v>
      </c>
      <c r="E93" s="75"/>
      <c r="F93" s="30"/>
      <c r="G93" s="111">
        <f>G94+G99</f>
        <v>192000</v>
      </c>
    </row>
    <row r="94" spans="1:7" ht="12.75">
      <c r="A94" s="123"/>
      <c r="B94" s="76" t="s">
        <v>72</v>
      </c>
      <c r="C94" s="76"/>
      <c r="D94" s="312" t="s">
        <v>73</v>
      </c>
      <c r="E94" s="313"/>
      <c r="F94" s="313"/>
      <c r="G94" s="111">
        <f>G96+G97</f>
        <v>192000</v>
      </c>
    </row>
    <row r="95" spans="1:7" ht="12.75">
      <c r="A95" s="118"/>
      <c r="B95" s="21" t="s">
        <v>74</v>
      </c>
      <c r="C95" s="21" t="s">
        <v>75</v>
      </c>
      <c r="D95" s="290" t="s">
        <v>76</v>
      </c>
      <c r="E95" s="291"/>
      <c r="F95" s="291"/>
      <c r="G95" s="129"/>
    </row>
    <row r="96" spans="1:7" ht="12.75">
      <c r="A96" s="118"/>
      <c r="B96" s="21" t="s">
        <v>72</v>
      </c>
      <c r="C96" s="21" t="s">
        <v>77</v>
      </c>
      <c r="D96" s="290" t="s">
        <v>78</v>
      </c>
      <c r="E96" s="291"/>
      <c r="F96" s="291"/>
      <c r="G96" s="129">
        <v>192000</v>
      </c>
    </row>
    <row r="97" spans="1:7" ht="12.75">
      <c r="A97" s="118"/>
      <c r="B97" s="21" t="s">
        <v>72</v>
      </c>
      <c r="C97" s="21" t="s">
        <v>79</v>
      </c>
      <c r="D97" s="290" t="s">
        <v>81</v>
      </c>
      <c r="E97" s="291"/>
      <c r="F97" s="291"/>
      <c r="G97" s="129"/>
    </row>
    <row r="98" spans="1:7" ht="12.75">
      <c r="A98" s="118"/>
      <c r="B98" s="21" t="s">
        <v>72</v>
      </c>
      <c r="C98" s="21">
        <v>30</v>
      </c>
      <c r="D98" s="290" t="s">
        <v>82</v>
      </c>
      <c r="E98" s="291"/>
      <c r="F98" s="291"/>
      <c r="G98" s="129"/>
    </row>
    <row r="99" spans="1:7" ht="13.5" thickBot="1">
      <c r="A99" s="125"/>
      <c r="B99" s="141" t="s">
        <v>80</v>
      </c>
      <c r="C99" s="141"/>
      <c r="D99" s="208" t="s">
        <v>83</v>
      </c>
      <c r="E99" s="209"/>
      <c r="F99" s="210"/>
      <c r="G99" s="142"/>
    </row>
    <row r="100" spans="1:7" ht="13.5" thickBot="1">
      <c r="A100" s="49"/>
      <c r="B100" s="50"/>
      <c r="C100" s="51"/>
      <c r="D100" s="52" t="s">
        <v>29</v>
      </c>
      <c r="E100" s="50"/>
      <c r="F100" s="53"/>
      <c r="G100" s="240">
        <f>G101+G103</f>
        <v>19183000</v>
      </c>
    </row>
    <row r="101" spans="1:7" ht="12.75">
      <c r="A101" s="123" t="s">
        <v>67</v>
      </c>
      <c r="B101" s="11"/>
      <c r="C101" s="11"/>
      <c r="D101" s="18" t="s">
        <v>30</v>
      </c>
      <c r="E101" s="7"/>
      <c r="F101" s="8"/>
      <c r="G101" s="241"/>
    </row>
    <row r="102" spans="1:7" ht="12.75">
      <c r="A102" s="118" t="s">
        <v>32</v>
      </c>
      <c r="B102" s="12"/>
      <c r="C102" s="21"/>
      <c r="D102" s="18" t="s">
        <v>31</v>
      </c>
      <c r="E102" s="7"/>
      <c r="F102" s="8"/>
      <c r="G102" s="242">
        <v>0</v>
      </c>
    </row>
    <row r="103" spans="1:7" ht="12.75">
      <c r="A103" s="119"/>
      <c r="B103" s="4">
        <v>50</v>
      </c>
      <c r="C103" s="10"/>
      <c r="D103" s="17" t="s">
        <v>33</v>
      </c>
      <c r="E103" s="4"/>
      <c r="F103" s="5"/>
      <c r="G103" s="139">
        <f>G104</f>
        <v>19183000</v>
      </c>
    </row>
    <row r="104" spans="1:7" ht="13.5" thickBot="1">
      <c r="A104" s="125"/>
      <c r="B104" s="148">
        <v>50</v>
      </c>
      <c r="C104" s="141">
        <v>50</v>
      </c>
      <c r="D104" s="197" t="s">
        <v>34</v>
      </c>
      <c r="E104" s="148"/>
      <c r="F104" s="248"/>
      <c r="G104" s="249">
        <f>G12</f>
        <v>19183000</v>
      </c>
    </row>
    <row r="106" spans="1:8" ht="12.75">
      <c r="A106" s="149" t="s">
        <v>108</v>
      </c>
      <c r="B106" s="150"/>
      <c r="G106" s="151" t="s">
        <v>121</v>
      </c>
      <c r="H106" s="151"/>
    </row>
    <row r="107" spans="1:8" ht="12.75">
      <c r="A107" s="149" t="s">
        <v>123</v>
      </c>
      <c r="B107" s="150"/>
      <c r="G107" s="151" t="s">
        <v>119</v>
      </c>
      <c r="H107" s="151"/>
    </row>
    <row r="112" spans="4:7" ht="12.75">
      <c r="D112" s="4"/>
      <c r="E112" s="4"/>
      <c r="F112" s="4"/>
      <c r="G112" s="4"/>
    </row>
    <row r="113" spans="4:7" ht="12.75">
      <c r="D113" s="4"/>
      <c r="E113" s="4"/>
      <c r="F113" s="4"/>
      <c r="G113" s="4"/>
    </row>
    <row r="114" spans="4:7" ht="12.75">
      <c r="D114" s="4"/>
      <c r="E114" s="4"/>
      <c r="F114" s="4"/>
      <c r="G114" s="4"/>
    </row>
    <row r="115" spans="4:7" ht="12.75">
      <c r="D115" s="4"/>
      <c r="E115" s="186"/>
      <c r="F115" s="186"/>
      <c r="G115" s="4"/>
    </row>
    <row r="116" spans="4:7" ht="12.75">
      <c r="D116" s="4"/>
      <c r="E116" s="4"/>
      <c r="F116" s="4"/>
      <c r="G116" s="4"/>
    </row>
    <row r="117" spans="4:7" ht="12.75">
      <c r="D117" s="4"/>
      <c r="E117" s="186"/>
      <c r="F117" s="186"/>
      <c r="G117" s="4"/>
    </row>
    <row r="118" spans="4:7" ht="12.75">
      <c r="D118" s="4"/>
      <c r="E118" s="4"/>
      <c r="F118" s="4"/>
      <c r="G118" s="4"/>
    </row>
    <row r="119" spans="3:7" ht="12.75">
      <c r="C119" s="4"/>
      <c r="D119" s="4"/>
      <c r="E119" s="4"/>
      <c r="F119" s="4"/>
      <c r="G119" s="4"/>
    </row>
    <row r="120" spans="3:7" ht="12.75">
      <c r="C120" s="4"/>
      <c r="D120" s="4"/>
      <c r="E120" s="4"/>
      <c r="F120" s="4"/>
      <c r="G120" s="4"/>
    </row>
    <row r="121" spans="4:7" ht="12.75">
      <c r="D121" s="4"/>
      <c r="E121" s="4"/>
      <c r="F121" s="4"/>
      <c r="G121" s="4"/>
    </row>
  </sheetData>
  <mergeCells count="37">
    <mergeCell ref="D96:F96"/>
    <mergeCell ref="D97:F97"/>
    <mergeCell ref="D98:F98"/>
    <mergeCell ref="D99:F99"/>
    <mergeCell ref="D88:F88"/>
    <mergeCell ref="D92:F92"/>
    <mergeCell ref="D94:F94"/>
    <mergeCell ref="D95:F95"/>
    <mergeCell ref="D81:F81"/>
    <mergeCell ref="D82:F82"/>
    <mergeCell ref="D84:F84"/>
    <mergeCell ref="D83:F83"/>
    <mergeCell ref="D68:F68"/>
    <mergeCell ref="D69:F69"/>
    <mergeCell ref="D71:F71"/>
    <mergeCell ref="D72:F72"/>
    <mergeCell ref="D63:F63"/>
    <mergeCell ref="D64:F64"/>
    <mergeCell ref="D65:F65"/>
    <mergeCell ref="D66:F66"/>
    <mergeCell ref="D57:F57"/>
    <mergeCell ref="D58:F58"/>
    <mergeCell ref="D61:F61"/>
    <mergeCell ref="D62:F62"/>
    <mergeCell ref="D60:F60"/>
    <mergeCell ref="D52:F52"/>
    <mergeCell ref="D53:F53"/>
    <mergeCell ref="D54:F54"/>
    <mergeCell ref="D56:F56"/>
    <mergeCell ref="D39:F39"/>
    <mergeCell ref="D50:F50"/>
    <mergeCell ref="D51:F51"/>
    <mergeCell ref="D41:F41"/>
    <mergeCell ref="D29:F29"/>
    <mergeCell ref="D31:F31"/>
    <mergeCell ref="D36:F36"/>
    <mergeCell ref="D38:F38"/>
  </mergeCells>
  <printOptions/>
  <pageMargins left="1.23" right="0.7480314960629921" top="0.5511811023622047" bottom="0.31496062992125984" header="0.17" footer="0.5118110236220472"/>
  <pageSetup horizontalDpi="600" verticalDpi="600" orientation="portrait" paperSize="9" scale="76" r:id="rId1"/>
  <rowBreaks count="2" manualBreakCount="2">
    <brk id="80" max="7" man="1"/>
    <brk id="10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="110" zoomScaleNormal="110"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0.42578125" style="0" hidden="1" customWidth="1"/>
    <col min="3" max="3" width="3.421875" style="0" hidden="1" customWidth="1"/>
    <col min="4" max="4" width="61.7109375" style="0" customWidth="1"/>
    <col min="5" max="5" width="15.57421875" style="0" customWidth="1"/>
    <col min="6" max="6" width="9.28125" style="0" customWidth="1"/>
    <col min="7" max="7" width="10.140625" style="0" customWidth="1"/>
    <col min="8" max="8" width="9.7109375" style="0" customWidth="1"/>
    <col min="9" max="9" width="11.7109375" style="0" bestFit="1" customWidth="1"/>
  </cols>
  <sheetData>
    <row r="1" spans="3:4" ht="15">
      <c r="C1" s="27"/>
      <c r="D1" s="26" t="s">
        <v>130</v>
      </c>
    </row>
    <row r="2" spans="3:4" ht="15">
      <c r="C2" s="27"/>
      <c r="D2" s="26"/>
    </row>
    <row r="3" spans="3:8" ht="15" customHeight="1">
      <c r="C3" s="25" t="s">
        <v>131</v>
      </c>
      <c r="D3" s="26" t="s">
        <v>132</v>
      </c>
      <c r="E3" s="26"/>
      <c r="F3" s="26"/>
      <c r="G3" s="26"/>
      <c r="H3" s="314"/>
    </row>
    <row r="4" spans="3:8" ht="14.25" customHeight="1">
      <c r="C4" s="25"/>
      <c r="D4" s="26" t="s">
        <v>133</v>
      </c>
      <c r="E4" s="26"/>
      <c r="F4" s="26"/>
      <c r="G4" s="315"/>
      <c r="H4" s="316"/>
    </row>
    <row r="5" ht="13.5" thickBot="1">
      <c r="E5" t="s">
        <v>134</v>
      </c>
    </row>
    <row r="6" spans="1:8" ht="12.75">
      <c r="A6" s="317"/>
      <c r="B6" s="318"/>
      <c r="C6" s="319"/>
      <c r="D6" s="320" t="s">
        <v>6</v>
      </c>
      <c r="E6" s="321"/>
      <c r="F6" s="322"/>
      <c r="G6" s="322"/>
      <c r="H6" s="322"/>
    </row>
    <row r="7" spans="1:8" ht="12.75">
      <c r="A7" s="323" t="s">
        <v>135</v>
      </c>
      <c r="B7" s="324"/>
      <c r="C7" s="325"/>
      <c r="D7" s="326"/>
      <c r="E7" s="327" t="s">
        <v>136</v>
      </c>
      <c r="F7" s="322"/>
      <c r="G7" s="322"/>
      <c r="H7" s="322"/>
    </row>
    <row r="8" spans="1:8" ht="13.5" thickBot="1">
      <c r="A8" s="328"/>
      <c r="B8" s="329"/>
      <c r="C8" s="330"/>
      <c r="D8" s="331"/>
      <c r="E8" s="332">
        <v>2010</v>
      </c>
      <c r="F8" s="322"/>
      <c r="G8" s="322"/>
      <c r="H8" s="322"/>
    </row>
    <row r="9" spans="1:8" ht="13.5" thickBot="1">
      <c r="A9" s="333"/>
      <c r="B9" s="334" t="s">
        <v>9</v>
      </c>
      <c r="C9" s="335"/>
      <c r="D9" s="322"/>
      <c r="E9" s="336">
        <v>1</v>
      </c>
      <c r="F9" s="337"/>
      <c r="G9" s="337"/>
      <c r="H9" s="337"/>
    </row>
    <row r="10" spans="1:8" ht="13.5" thickBot="1">
      <c r="A10" s="338"/>
      <c r="B10" s="339"/>
      <c r="C10" s="340"/>
      <c r="D10" s="341" t="s">
        <v>137</v>
      </c>
      <c r="E10" s="342">
        <f>E11+E77</f>
        <v>24761000</v>
      </c>
      <c r="F10" s="343"/>
      <c r="G10" s="343"/>
      <c r="H10" s="343"/>
    </row>
    <row r="11" spans="1:8" ht="13.5" thickBot="1">
      <c r="A11" s="338"/>
      <c r="B11" s="344">
        <v>0.1</v>
      </c>
      <c r="C11" s="340"/>
      <c r="D11" s="341" t="s">
        <v>138</v>
      </c>
      <c r="E11" s="342">
        <f>E12+E35+E67</f>
        <v>24761000</v>
      </c>
      <c r="F11" s="343"/>
      <c r="G11" s="343"/>
      <c r="H11" s="343"/>
    </row>
    <row r="12" spans="1:10" ht="13.5" thickBot="1">
      <c r="A12" s="338"/>
      <c r="B12" s="345">
        <v>10</v>
      </c>
      <c r="C12" s="346"/>
      <c r="D12" s="341" t="s">
        <v>139</v>
      </c>
      <c r="E12" s="342">
        <f>E13+E28+E26</f>
        <v>3090000</v>
      </c>
      <c r="F12" s="343"/>
      <c r="G12" s="343"/>
      <c r="H12" s="343"/>
      <c r="I12" s="347"/>
      <c r="J12" s="347"/>
    </row>
    <row r="13" spans="1:10" ht="13.5" thickBot="1">
      <c r="A13" s="338"/>
      <c r="B13" s="348" t="s">
        <v>140</v>
      </c>
      <c r="C13" s="349"/>
      <c r="D13" s="349"/>
      <c r="E13" s="350">
        <f>E14+E15+E16+E17+E18+E19+E20+E21+E22+E23+E24+E25</f>
        <v>2397000</v>
      </c>
      <c r="F13" s="351"/>
      <c r="G13" s="351"/>
      <c r="H13" s="351"/>
      <c r="I13" s="347"/>
      <c r="J13" s="347"/>
    </row>
    <row r="14" spans="1:10" ht="12.75">
      <c r="A14" s="352"/>
      <c r="B14" s="353" t="s">
        <v>141</v>
      </c>
      <c r="C14" s="354"/>
      <c r="D14" s="354"/>
      <c r="E14" s="355">
        <v>2095000</v>
      </c>
      <c r="F14" s="356"/>
      <c r="G14" s="356"/>
      <c r="H14" s="357"/>
      <c r="I14" s="358"/>
      <c r="J14" s="347"/>
    </row>
    <row r="15" spans="1:10" ht="12.75">
      <c r="A15" s="359"/>
      <c r="B15" s="360" t="s">
        <v>142</v>
      </c>
      <c r="C15" s="361"/>
      <c r="D15" s="361"/>
      <c r="E15" s="362"/>
      <c r="F15" s="356"/>
      <c r="G15" s="363"/>
      <c r="H15" s="357"/>
      <c r="I15" s="358"/>
      <c r="J15" s="347"/>
    </row>
    <row r="16" spans="1:10" ht="12.75">
      <c r="A16" s="359"/>
      <c r="B16" s="360" t="s">
        <v>143</v>
      </c>
      <c r="C16" s="361"/>
      <c r="D16" s="364"/>
      <c r="E16" s="365">
        <v>4000</v>
      </c>
      <c r="F16" s="356"/>
      <c r="G16" s="356"/>
      <c r="H16" s="357"/>
      <c r="I16" s="358"/>
      <c r="J16" s="347"/>
    </row>
    <row r="17" spans="1:10" ht="12.75">
      <c r="A17" s="359"/>
      <c r="B17" s="360" t="s">
        <v>144</v>
      </c>
      <c r="C17" s="361"/>
      <c r="D17" s="364"/>
      <c r="E17" s="365">
        <v>22000</v>
      </c>
      <c r="F17" s="356"/>
      <c r="G17" s="356"/>
      <c r="H17" s="357"/>
      <c r="I17" s="358"/>
      <c r="J17" s="347"/>
    </row>
    <row r="18" spans="1:10" ht="12.75">
      <c r="A18" s="359"/>
      <c r="B18" s="360" t="s">
        <v>145</v>
      </c>
      <c r="C18" s="361"/>
      <c r="D18" s="364"/>
      <c r="E18" s="365">
        <v>23000</v>
      </c>
      <c r="F18" s="356"/>
      <c r="G18" s="356"/>
      <c r="H18" s="357"/>
      <c r="I18" s="358"/>
      <c r="J18" s="347"/>
    </row>
    <row r="19" spans="1:10" ht="12.75">
      <c r="A19" s="359"/>
      <c r="B19" s="360" t="s">
        <v>146</v>
      </c>
      <c r="C19" s="361"/>
      <c r="D19" s="364"/>
      <c r="E19" s="365">
        <v>15000</v>
      </c>
      <c r="F19" s="356"/>
      <c r="G19" s="356"/>
      <c r="H19" s="357"/>
      <c r="I19" s="358"/>
      <c r="J19" s="347"/>
    </row>
    <row r="20" spans="1:10" ht="12.75">
      <c r="A20" s="359"/>
      <c r="B20" s="360" t="s">
        <v>147</v>
      </c>
      <c r="C20" s="361"/>
      <c r="D20" s="364"/>
      <c r="E20" s="366"/>
      <c r="F20" s="356"/>
      <c r="G20" s="357"/>
      <c r="H20" s="357"/>
      <c r="I20" s="358"/>
      <c r="J20" s="347"/>
    </row>
    <row r="21" spans="1:10" ht="12.75">
      <c r="A21" s="359"/>
      <c r="B21" s="360" t="s">
        <v>148</v>
      </c>
      <c r="C21" s="361"/>
      <c r="D21" s="364"/>
      <c r="E21" s="366">
        <v>125000</v>
      </c>
      <c r="F21" s="356"/>
      <c r="G21" s="357"/>
      <c r="H21" s="357"/>
      <c r="I21" s="358"/>
      <c r="J21" s="347"/>
    </row>
    <row r="22" spans="1:10" ht="12.75">
      <c r="A22" s="359"/>
      <c r="B22" s="367"/>
      <c r="C22" s="368"/>
      <c r="D22" s="368" t="s">
        <v>149</v>
      </c>
      <c r="E22" s="366">
        <v>94000</v>
      </c>
      <c r="F22" s="356"/>
      <c r="G22" s="357"/>
      <c r="H22" s="357"/>
      <c r="I22" s="358"/>
      <c r="J22" s="347"/>
    </row>
    <row r="23" spans="1:10" ht="12.75">
      <c r="A23" s="359"/>
      <c r="B23" s="367" t="s">
        <v>150</v>
      </c>
      <c r="C23" s="369"/>
      <c r="D23" s="367" t="s">
        <v>150</v>
      </c>
      <c r="E23" s="365"/>
      <c r="F23" s="356"/>
      <c r="G23" s="356"/>
      <c r="H23" s="357"/>
      <c r="I23" s="358"/>
      <c r="J23" s="347"/>
    </row>
    <row r="24" spans="1:10" ht="12.75">
      <c r="A24" s="359"/>
      <c r="B24" s="360" t="s">
        <v>151</v>
      </c>
      <c r="C24" s="361"/>
      <c r="D24" s="361"/>
      <c r="E24" s="366">
        <v>4000</v>
      </c>
      <c r="F24" s="356"/>
      <c r="G24" s="357"/>
      <c r="H24" s="357"/>
      <c r="I24" s="358"/>
      <c r="J24" s="347"/>
    </row>
    <row r="25" spans="1:10" ht="12.75">
      <c r="A25" s="359"/>
      <c r="B25" s="360" t="s">
        <v>152</v>
      </c>
      <c r="C25" s="361"/>
      <c r="D25" s="361"/>
      <c r="E25" s="366">
        <v>15000</v>
      </c>
      <c r="F25" s="356"/>
      <c r="G25" s="357"/>
      <c r="H25" s="357"/>
      <c r="I25" s="358"/>
      <c r="J25" s="347"/>
    </row>
    <row r="26" spans="1:10" ht="12.75">
      <c r="A26" s="359"/>
      <c r="B26" s="370"/>
      <c r="C26" s="371"/>
      <c r="D26" s="372" t="s">
        <v>153</v>
      </c>
      <c r="E26" s="373">
        <f>E27</f>
        <v>0</v>
      </c>
      <c r="F26" s="374"/>
      <c r="G26" s="374"/>
      <c r="H26" s="374"/>
      <c r="I26" s="347"/>
      <c r="J26" s="347"/>
    </row>
    <row r="27" spans="1:10" ht="12.75">
      <c r="A27" s="359"/>
      <c r="B27" s="370"/>
      <c r="C27" s="371"/>
      <c r="D27" s="371" t="s">
        <v>154</v>
      </c>
      <c r="E27" s="366"/>
      <c r="F27" s="356"/>
      <c r="G27" s="357"/>
      <c r="H27" s="357"/>
      <c r="I27" s="347"/>
      <c r="J27" s="347"/>
    </row>
    <row r="28" spans="1:10" ht="12.75">
      <c r="A28" s="359"/>
      <c r="B28" s="375" t="s">
        <v>155</v>
      </c>
      <c r="C28" s="376"/>
      <c r="D28" s="376"/>
      <c r="E28" s="377">
        <f>E29+E30+E31+E32+E33+E34</f>
        <v>693000</v>
      </c>
      <c r="F28" s="378"/>
      <c r="G28" s="378"/>
      <c r="H28" s="378"/>
      <c r="I28" s="347"/>
      <c r="J28" s="347"/>
    </row>
    <row r="29" spans="1:10" ht="12.75">
      <c r="A29" s="359"/>
      <c r="B29" s="379" t="s">
        <v>156</v>
      </c>
      <c r="C29" s="380"/>
      <c r="D29" s="380"/>
      <c r="E29" s="365">
        <v>536000</v>
      </c>
      <c r="F29" s="356"/>
      <c r="G29" s="356"/>
      <c r="H29" s="357"/>
      <c r="I29" s="347"/>
      <c r="J29" s="347"/>
    </row>
    <row r="30" spans="1:10" ht="12.75">
      <c r="A30" s="359"/>
      <c r="B30" s="381" t="s">
        <v>157</v>
      </c>
      <c r="C30" s="382"/>
      <c r="D30" s="382" t="s">
        <v>158</v>
      </c>
      <c r="E30" s="365">
        <v>12000</v>
      </c>
      <c r="F30" s="356"/>
      <c r="G30" s="356"/>
      <c r="H30" s="357"/>
      <c r="I30" s="347"/>
      <c r="J30" s="347"/>
    </row>
    <row r="31" spans="1:8" ht="12.75">
      <c r="A31" s="359"/>
      <c r="B31" s="379" t="s">
        <v>159</v>
      </c>
      <c r="C31" s="380"/>
      <c r="D31" s="380"/>
      <c r="E31" s="365">
        <v>124000</v>
      </c>
      <c r="F31" s="356"/>
      <c r="G31" s="356"/>
      <c r="H31" s="357"/>
    </row>
    <row r="32" spans="1:8" ht="12.75">
      <c r="A32" s="383"/>
      <c r="B32" s="384"/>
      <c r="C32" s="385"/>
      <c r="D32" s="386" t="s">
        <v>160</v>
      </c>
      <c r="E32" s="387">
        <v>8000</v>
      </c>
      <c r="F32" s="356"/>
      <c r="G32" s="356"/>
      <c r="H32" s="357"/>
    </row>
    <row r="33" spans="1:8" ht="12.75">
      <c r="A33" s="359"/>
      <c r="B33" s="381"/>
      <c r="C33" s="382"/>
      <c r="D33" s="382" t="s">
        <v>161</v>
      </c>
      <c r="E33" s="365">
        <v>13000</v>
      </c>
      <c r="F33" s="356"/>
      <c r="G33" s="356"/>
      <c r="H33" s="357"/>
    </row>
    <row r="34" spans="1:8" ht="13.5" thickBot="1">
      <c r="A34" s="328"/>
      <c r="B34" s="388"/>
      <c r="C34" s="389"/>
      <c r="D34" s="389" t="s">
        <v>162</v>
      </c>
      <c r="E34" s="390"/>
      <c r="F34" s="356"/>
      <c r="G34" s="356"/>
      <c r="H34" s="356"/>
    </row>
    <row r="35" spans="1:9" ht="13.5" thickBot="1">
      <c r="A35" s="391"/>
      <c r="B35" s="392"/>
      <c r="C35" s="392"/>
      <c r="D35" s="391" t="s">
        <v>163</v>
      </c>
      <c r="E35" s="73">
        <f>E36+E46+E47+E49+E54+E56+E58+E59+E60+E61+E62+E64+E66+E65</f>
        <v>7792000</v>
      </c>
      <c r="F35" s="393"/>
      <c r="G35" s="393"/>
      <c r="H35" s="393"/>
      <c r="I35" s="55"/>
    </row>
    <row r="36" spans="1:8" ht="12.75">
      <c r="A36" s="394"/>
      <c r="B36" s="395"/>
      <c r="C36" s="395"/>
      <c r="D36" s="396" t="s">
        <v>164</v>
      </c>
      <c r="E36" s="227">
        <f>E37+E38+E39+E40+E41+E43+E44+E45+E42</f>
        <v>290000</v>
      </c>
      <c r="F36" s="397"/>
      <c r="G36" s="397"/>
      <c r="H36" s="397"/>
    </row>
    <row r="37" spans="1:16" ht="12.75">
      <c r="A37" s="398"/>
      <c r="B37" s="395"/>
      <c r="C37" s="395"/>
      <c r="D37" s="399" t="s">
        <v>165</v>
      </c>
      <c r="E37" s="400">
        <v>32000</v>
      </c>
      <c r="F37" s="401"/>
      <c r="G37" s="401"/>
      <c r="H37" s="402"/>
      <c r="I37" s="403"/>
      <c r="K37" s="55"/>
      <c r="M37" s="55"/>
      <c r="P37" s="347"/>
    </row>
    <row r="38" spans="1:16" ht="12.75">
      <c r="A38" s="398"/>
      <c r="B38" s="404" t="s">
        <v>166</v>
      </c>
      <c r="C38" s="404"/>
      <c r="D38" s="399" t="s">
        <v>167</v>
      </c>
      <c r="E38" s="232">
        <v>22000</v>
      </c>
      <c r="F38" s="401"/>
      <c r="G38" s="401"/>
      <c r="H38" s="357"/>
      <c r="I38" s="403"/>
      <c r="K38" s="55"/>
      <c r="M38" s="55"/>
      <c r="P38" s="347"/>
    </row>
    <row r="39" spans="1:16" ht="12.75">
      <c r="A39" s="398"/>
      <c r="B39" s="405">
        <v>20.01</v>
      </c>
      <c r="C39" s="405"/>
      <c r="D39" s="406" t="s">
        <v>168</v>
      </c>
      <c r="E39" s="400">
        <v>55000</v>
      </c>
      <c r="F39" s="401"/>
      <c r="G39" s="401"/>
      <c r="H39" s="357"/>
      <c r="I39" s="403"/>
      <c r="J39" s="407"/>
      <c r="K39" s="55"/>
      <c r="M39" s="55"/>
      <c r="O39" s="55"/>
      <c r="P39" s="347"/>
    </row>
    <row r="40" spans="1:16" ht="12.75">
      <c r="A40" s="398"/>
      <c r="B40" s="408">
        <v>20.02</v>
      </c>
      <c r="C40" s="409"/>
      <c r="D40" s="406" t="s">
        <v>169</v>
      </c>
      <c r="E40" s="232">
        <v>7000</v>
      </c>
      <c r="F40" s="401"/>
      <c r="G40" s="401"/>
      <c r="H40" s="357"/>
      <c r="I40" s="403"/>
      <c r="J40" s="407"/>
      <c r="K40" s="55"/>
      <c r="M40" s="55"/>
      <c r="O40" s="55"/>
      <c r="P40" s="347"/>
    </row>
    <row r="41" spans="1:16" ht="12.75">
      <c r="A41" s="398"/>
      <c r="B41" s="408"/>
      <c r="C41" s="409"/>
      <c r="D41" s="406" t="s">
        <v>170</v>
      </c>
      <c r="E41" s="232">
        <v>26000</v>
      </c>
      <c r="F41" s="401"/>
      <c r="G41" s="401"/>
      <c r="H41" s="357"/>
      <c r="I41" s="403"/>
      <c r="J41" s="407"/>
      <c r="K41" s="55"/>
      <c r="M41" s="55"/>
      <c r="O41" s="55"/>
      <c r="P41" s="347"/>
    </row>
    <row r="42" spans="1:16" ht="12.75">
      <c r="A42" s="398"/>
      <c r="B42" s="408"/>
      <c r="C42" s="409"/>
      <c r="D42" s="406" t="s">
        <v>171</v>
      </c>
      <c r="E42" s="232">
        <v>0</v>
      </c>
      <c r="F42" s="401"/>
      <c r="G42" s="401"/>
      <c r="H42" s="357"/>
      <c r="I42" s="403"/>
      <c r="J42" s="407"/>
      <c r="K42" s="55"/>
      <c r="M42" s="55"/>
      <c r="O42" s="55"/>
      <c r="P42" s="347"/>
    </row>
    <row r="43" spans="1:16" ht="12.75">
      <c r="A43" s="398"/>
      <c r="B43" s="408">
        <v>20.03</v>
      </c>
      <c r="C43" s="409"/>
      <c r="D43" s="406" t="s">
        <v>172</v>
      </c>
      <c r="E43" s="400">
        <v>32000</v>
      </c>
      <c r="F43" s="401"/>
      <c r="G43" s="401"/>
      <c r="H43" s="357"/>
      <c r="I43" s="403"/>
      <c r="K43" s="55"/>
      <c r="M43" s="55"/>
      <c r="O43" s="55"/>
      <c r="P43" s="347"/>
    </row>
    <row r="44" spans="1:16" ht="12.75">
      <c r="A44" s="398"/>
      <c r="B44" s="408">
        <v>20.04</v>
      </c>
      <c r="C44" s="409"/>
      <c r="D44" s="406" t="s">
        <v>173</v>
      </c>
      <c r="E44" s="400">
        <v>21000</v>
      </c>
      <c r="F44" s="401"/>
      <c r="G44" s="401"/>
      <c r="H44" s="357"/>
      <c r="I44" s="403"/>
      <c r="K44" s="55"/>
      <c r="M44" s="55"/>
      <c r="O44" s="55"/>
      <c r="P44" s="347"/>
    </row>
    <row r="45" spans="1:16" ht="12.75">
      <c r="A45" s="398"/>
      <c r="B45" s="405">
        <v>20.05</v>
      </c>
      <c r="C45" s="405"/>
      <c r="D45" s="410" t="s">
        <v>174</v>
      </c>
      <c r="E45" s="400">
        <v>95000</v>
      </c>
      <c r="F45" s="401"/>
      <c r="G45" s="401"/>
      <c r="H45" s="357"/>
      <c r="I45" s="403"/>
      <c r="K45" s="55"/>
      <c r="M45" s="55"/>
      <c r="O45" s="55"/>
      <c r="P45" s="347"/>
    </row>
    <row r="46" spans="1:16" ht="12.75">
      <c r="A46" s="398"/>
      <c r="B46" s="405">
        <v>20.06</v>
      </c>
      <c r="C46" s="405"/>
      <c r="D46" s="411" t="s">
        <v>175</v>
      </c>
      <c r="E46" s="138">
        <v>3000</v>
      </c>
      <c r="F46" s="397"/>
      <c r="G46" s="412"/>
      <c r="H46" s="357"/>
      <c r="I46" s="403"/>
      <c r="K46" s="55"/>
      <c r="M46" s="55"/>
      <c r="O46" s="55"/>
      <c r="P46" s="347"/>
    </row>
    <row r="47" spans="1:16" ht="12.75">
      <c r="A47" s="398"/>
      <c r="B47" s="405">
        <v>20.09</v>
      </c>
      <c r="C47" s="405"/>
      <c r="D47" s="413" t="s">
        <v>176</v>
      </c>
      <c r="E47" s="138">
        <f>E48</f>
        <v>409000</v>
      </c>
      <c r="F47" s="397"/>
      <c r="G47" s="412"/>
      <c r="H47" s="412"/>
      <c r="I47" s="403"/>
      <c r="K47" s="55"/>
      <c r="M47" s="55"/>
      <c r="O47" s="55"/>
      <c r="P47" s="347"/>
    </row>
    <row r="48" spans="1:16" ht="12.75">
      <c r="A48" s="398"/>
      <c r="B48" s="405">
        <v>20.11</v>
      </c>
      <c r="C48" s="405"/>
      <c r="D48" s="414" t="s">
        <v>177</v>
      </c>
      <c r="E48" s="129">
        <v>409000</v>
      </c>
      <c r="F48" s="397"/>
      <c r="G48" s="357"/>
      <c r="H48" s="357"/>
      <c r="I48" s="403"/>
      <c r="K48" s="55"/>
      <c r="M48" s="55"/>
      <c r="O48" s="55"/>
      <c r="P48" s="347"/>
    </row>
    <row r="49" spans="1:16" ht="12.75">
      <c r="A49" s="398"/>
      <c r="B49" s="405">
        <v>20.12</v>
      </c>
      <c r="C49" s="405"/>
      <c r="D49" s="272" t="s">
        <v>178</v>
      </c>
      <c r="E49" s="136">
        <f>E50+E51+E52+E53</f>
        <v>148000</v>
      </c>
      <c r="F49" s="397"/>
      <c r="G49" s="397"/>
      <c r="H49" s="397"/>
      <c r="I49" s="403"/>
      <c r="K49" s="55"/>
      <c r="M49" s="55"/>
      <c r="O49" s="55"/>
      <c r="P49" s="347"/>
    </row>
    <row r="50" spans="1:16" ht="12.75">
      <c r="A50" s="398"/>
      <c r="B50" s="405">
        <v>20.13</v>
      </c>
      <c r="C50" s="405"/>
      <c r="D50" s="406" t="s">
        <v>179</v>
      </c>
      <c r="E50" s="232">
        <v>53000</v>
      </c>
      <c r="F50" s="401"/>
      <c r="G50" s="415"/>
      <c r="H50" s="416"/>
      <c r="I50" s="403"/>
      <c r="K50" s="55"/>
      <c r="M50" s="55"/>
      <c r="O50" s="55"/>
      <c r="P50" s="347"/>
    </row>
    <row r="51" spans="1:16" ht="12.75">
      <c r="A51" s="398"/>
      <c r="B51" s="405">
        <v>20.14</v>
      </c>
      <c r="C51" s="405"/>
      <c r="D51" s="406" t="s">
        <v>180</v>
      </c>
      <c r="E51" s="400">
        <v>59000</v>
      </c>
      <c r="F51" s="401"/>
      <c r="G51" s="401"/>
      <c r="H51" s="402"/>
      <c r="I51" s="403"/>
      <c r="K51" s="55"/>
      <c r="M51" s="55"/>
      <c r="O51" s="55"/>
      <c r="P51" s="347"/>
    </row>
    <row r="52" spans="1:16" ht="12.75">
      <c r="A52" s="398"/>
      <c r="B52" s="417">
        <v>20.3</v>
      </c>
      <c r="C52" s="405"/>
      <c r="D52" s="406" t="s">
        <v>181</v>
      </c>
      <c r="E52" s="400">
        <v>18000</v>
      </c>
      <c r="F52" s="401"/>
      <c r="G52" s="401"/>
      <c r="H52" s="402"/>
      <c r="I52" s="403"/>
      <c r="K52" s="55"/>
      <c r="M52" s="55"/>
      <c r="O52" s="55"/>
      <c r="P52" s="347"/>
    </row>
    <row r="53" spans="1:16" ht="12.75">
      <c r="A53" s="398"/>
      <c r="B53" s="418">
        <v>51</v>
      </c>
      <c r="C53" s="405"/>
      <c r="D53" s="406" t="s">
        <v>182</v>
      </c>
      <c r="E53" s="400">
        <v>18000</v>
      </c>
      <c r="F53" s="401"/>
      <c r="G53" s="401"/>
      <c r="H53" s="419"/>
      <c r="I53" s="403"/>
      <c r="K53" s="55"/>
      <c r="M53" s="55"/>
      <c r="O53" s="55"/>
      <c r="P53" s="347"/>
    </row>
    <row r="54" spans="1:16" ht="12.75">
      <c r="A54" s="398"/>
      <c r="B54" s="405">
        <v>51.01</v>
      </c>
      <c r="C54" s="405"/>
      <c r="D54" s="272" t="s">
        <v>183</v>
      </c>
      <c r="E54" s="136">
        <f>E55</f>
        <v>5000</v>
      </c>
      <c r="F54" s="397"/>
      <c r="G54" s="397"/>
      <c r="H54" s="397"/>
      <c r="I54" s="403"/>
      <c r="K54" s="55"/>
      <c r="M54" s="55"/>
      <c r="O54" s="55"/>
      <c r="P54" s="347"/>
    </row>
    <row r="55" spans="1:16" ht="12.75">
      <c r="A55" s="398"/>
      <c r="B55" s="405" t="s">
        <v>184</v>
      </c>
      <c r="C55" s="405"/>
      <c r="D55" s="398" t="s">
        <v>185</v>
      </c>
      <c r="E55" s="137">
        <v>5000</v>
      </c>
      <c r="F55" s="401"/>
      <c r="G55" s="402"/>
      <c r="H55" s="402"/>
      <c r="I55" s="403"/>
      <c r="K55" s="55"/>
      <c r="M55" s="55"/>
      <c r="O55" s="55"/>
      <c r="P55" s="347"/>
    </row>
    <row r="56" spans="1:16" ht="12.75">
      <c r="A56" s="398"/>
      <c r="B56" s="405" t="s">
        <v>186</v>
      </c>
      <c r="C56" s="405"/>
      <c r="D56" s="272" t="s">
        <v>187</v>
      </c>
      <c r="E56" s="136">
        <f>E57</f>
        <v>28000</v>
      </c>
      <c r="F56" s="397"/>
      <c r="G56" s="397"/>
      <c r="H56" s="397"/>
      <c r="I56" s="403"/>
      <c r="K56" s="55"/>
      <c r="M56" s="55"/>
      <c r="O56" s="55"/>
      <c r="P56" s="347"/>
    </row>
    <row r="57" spans="1:16" ht="12.75">
      <c r="A57" s="398"/>
      <c r="B57" s="405">
        <v>70</v>
      </c>
      <c r="C57" s="405"/>
      <c r="D57" s="420" t="s">
        <v>188</v>
      </c>
      <c r="E57" s="137">
        <v>28000</v>
      </c>
      <c r="F57" s="401"/>
      <c r="G57" s="402"/>
      <c r="H57" s="402"/>
      <c r="I57" s="403"/>
      <c r="K57" s="55"/>
      <c r="M57" s="55"/>
      <c r="O57" s="55"/>
      <c r="P57" s="347"/>
    </row>
    <row r="58" spans="1:16" ht="12.75">
      <c r="A58" s="398"/>
      <c r="B58" s="405" t="s">
        <v>189</v>
      </c>
      <c r="C58" s="405"/>
      <c r="D58" s="272" t="s">
        <v>190</v>
      </c>
      <c r="E58" s="138"/>
      <c r="F58" s="402"/>
      <c r="G58" s="412"/>
      <c r="H58" s="416"/>
      <c r="I58" s="403"/>
      <c r="K58" s="55"/>
      <c r="M58" s="55"/>
      <c r="O58" s="55"/>
      <c r="P58" s="347"/>
    </row>
    <row r="59" spans="1:16" ht="12.75">
      <c r="A59" s="398"/>
      <c r="B59" s="405"/>
      <c r="C59" s="405"/>
      <c r="D59" s="272" t="s">
        <v>191</v>
      </c>
      <c r="E59" s="136">
        <v>5000</v>
      </c>
      <c r="F59" s="402"/>
      <c r="G59" s="397"/>
      <c r="H59" s="402"/>
      <c r="I59" s="403"/>
      <c r="K59" s="55"/>
      <c r="M59" s="55"/>
      <c r="O59" s="55"/>
      <c r="P59" s="347"/>
    </row>
    <row r="60" spans="1:16" ht="12.75">
      <c r="A60" s="398"/>
      <c r="B60" s="405"/>
      <c r="C60" s="405"/>
      <c r="D60" s="272" t="s">
        <v>192</v>
      </c>
      <c r="E60" s="136">
        <v>19000</v>
      </c>
      <c r="F60" s="397"/>
      <c r="G60" s="397"/>
      <c r="H60" s="402"/>
      <c r="I60" s="403"/>
      <c r="K60" s="55"/>
      <c r="M60" s="55"/>
      <c r="O60" s="55"/>
      <c r="P60" s="347"/>
    </row>
    <row r="61" spans="1:16" ht="12.75">
      <c r="A61" s="398"/>
      <c r="B61" s="405" t="s">
        <v>193</v>
      </c>
      <c r="C61" s="405"/>
      <c r="D61" s="272" t="s">
        <v>194</v>
      </c>
      <c r="E61" s="136">
        <v>6000</v>
      </c>
      <c r="F61" s="397"/>
      <c r="G61" s="397"/>
      <c r="H61" s="402"/>
      <c r="I61" s="403"/>
      <c r="J61" s="407"/>
      <c r="K61" s="55"/>
      <c r="M61" s="55"/>
      <c r="O61" s="55"/>
      <c r="P61" s="347"/>
    </row>
    <row r="62" spans="1:16" ht="12.75">
      <c r="A62" s="398"/>
      <c r="B62" s="405" t="s">
        <v>195</v>
      </c>
      <c r="C62" s="405"/>
      <c r="D62" s="272" t="s">
        <v>196</v>
      </c>
      <c r="E62" s="138">
        <f>E63</f>
        <v>610000</v>
      </c>
      <c r="F62" s="412"/>
      <c r="G62" s="412"/>
      <c r="H62" s="412"/>
      <c r="I62" s="403"/>
      <c r="K62" s="55"/>
      <c r="M62" s="55"/>
      <c r="O62" s="55"/>
      <c r="P62" s="347"/>
    </row>
    <row r="63" spans="1:16" ht="12.75">
      <c r="A63" s="421"/>
      <c r="B63" s="422"/>
      <c r="C63" s="422"/>
      <c r="D63" s="421" t="s">
        <v>197</v>
      </c>
      <c r="E63" s="236">
        <v>610000</v>
      </c>
      <c r="F63" s="402"/>
      <c r="G63" s="416"/>
      <c r="H63" s="416"/>
      <c r="I63" s="403"/>
      <c r="J63" s="423"/>
      <c r="K63" s="55"/>
      <c r="M63" s="55"/>
      <c r="O63" s="55"/>
      <c r="P63" s="347"/>
    </row>
    <row r="64" spans="1:16" ht="12.75">
      <c r="A64" s="398"/>
      <c r="B64" s="408"/>
      <c r="C64" s="409"/>
      <c r="D64" s="424" t="s">
        <v>198</v>
      </c>
      <c r="E64" s="111">
        <v>5140000</v>
      </c>
      <c r="F64" s="402"/>
      <c r="G64" s="425"/>
      <c r="H64" s="425"/>
      <c r="I64" s="403"/>
      <c r="J64" s="423"/>
      <c r="K64" s="55"/>
      <c r="M64" s="55"/>
      <c r="O64" s="55"/>
      <c r="P64" s="347"/>
    </row>
    <row r="65" spans="1:16" ht="12.75">
      <c r="A65" s="398"/>
      <c r="B65" s="408"/>
      <c r="C65" s="409"/>
      <c r="D65" s="424" t="s">
        <v>199</v>
      </c>
      <c r="E65" s="237">
        <v>254000</v>
      </c>
      <c r="F65" s="402"/>
      <c r="G65" s="425"/>
      <c r="H65" s="425"/>
      <c r="I65" s="403"/>
      <c r="J65" s="423"/>
      <c r="K65" s="55"/>
      <c r="M65" s="55"/>
      <c r="O65" s="55"/>
      <c r="P65" s="347"/>
    </row>
    <row r="66" spans="1:16" ht="13.5" thickBot="1">
      <c r="A66" s="421"/>
      <c r="B66" s="426"/>
      <c r="C66" s="427"/>
      <c r="D66" s="428" t="s">
        <v>200</v>
      </c>
      <c r="E66" s="237">
        <v>875000</v>
      </c>
      <c r="F66" s="402"/>
      <c r="G66" s="425"/>
      <c r="H66" s="425"/>
      <c r="I66" s="403"/>
      <c r="J66" s="423"/>
      <c r="K66" s="55"/>
      <c r="M66" s="55"/>
      <c r="O66" s="55"/>
      <c r="P66" s="347"/>
    </row>
    <row r="67" spans="1:16" ht="13.5" thickBot="1">
      <c r="A67" s="429"/>
      <c r="B67" s="430"/>
      <c r="C67" s="430"/>
      <c r="D67" s="391" t="s">
        <v>201</v>
      </c>
      <c r="E67" s="431">
        <f>E68+E73</f>
        <v>13879000</v>
      </c>
      <c r="F67" s="432"/>
      <c r="G67" s="432"/>
      <c r="H67" s="432"/>
      <c r="I67" s="55"/>
      <c r="J67" s="55"/>
      <c r="K67" s="55"/>
      <c r="P67" s="347"/>
    </row>
    <row r="68" spans="1:11" ht="12.75">
      <c r="A68" s="433"/>
      <c r="B68" s="434"/>
      <c r="C68" s="434"/>
      <c r="D68" s="435" t="s">
        <v>202</v>
      </c>
      <c r="E68" s="436">
        <f>E69+E70+E71+E72</f>
        <v>13879000</v>
      </c>
      <c r="F68" s="432"/>
      <c r="G68" s="432"/>
      <c r="H68" s="432"/>
      <c r="K68" s="55"/>
    </row>
    <row r="69" spans="1:11" ht="12.75">
      <c r="A69" s="437"/>
      <c r="B69" s="438"/>
      <c r="C69" s="438"/>
      <c r="D69" s="437" t="s">
        <v>203</v>
      </c>
      <c r="E69" s="362">
        <v>9810000</v>
      </c>
      <c r="F69" s="397"/>
      <c r="G69" s="363"/>
      <c r="H69" s="363"/>
      <c r="K69" s="55"/>
    </row>
    <row r="70" spans="1:11" ht="12.75">
      <c r="A70" s="437"/>
      <c r="B70" s="438"/>
      <c r="C70" s="438"/>
      <c r="D70" s="437" t="s">
        <v>204</v>
      </c>
      <c r="E70" s="362">
        <v>78000</v>
      </c>
      <c r="F70" s="397"/>
      <c r="G70" s="363"/>
      <c r="H70" s="363"/>
      <c r="K70" s="55"/>
    </row>
    <row r="71" spans="1:11" ht="12.75">
      <c r="A71" s="437"/>
      <c r="B71" s="438"/>
      <c r="C71" s="438"/>
      <c r="D71" s="437" t="s">
        <v>205</v>
      </c>
      <c r="E71" s="362">
        <v>1645000</v>
      </c>
      <c r="F71" s="397"/>
      <c r="G71" s="363"/>
      <c r="H71" s="363"/>
      <c r="I71" s="55"/>
      <c r="K71" s="55"/>
    </row>
    <row r="72" spans="1:11" ht="12.75">
      <c r="A72" s="437"/>
      <c r="B72" s="438"/>
      <c r="C72" s="438"/>
      <c r="D72" s="437" t="s">
        <v>206</v>
      </c>
      <c r="E72" s="362">
        <v>2346000</v>
      </c>
      <c r="F72" s="397"/>
      <c r="G72" s="363"/>
      <c r="H72" s="363"/>
      <c r="I72" s="55"/>
      <c r="K72" s="55"/>
    </row>
    <row r="73" spans="1:11" ht="12.75">
      <c r="A73" s="437"/>
      <c r="B73" s="438"/>
      <c r="C73" s="438"/>
      <c r="D73" s="439" t="s">
        <v>207</v>
      </c>
      <c r="E73" s="440">
        <f>E74+E75+E76</f>
        <v>0</v>
      </c>
      <c r="F73" s="432"/>
      <c r="G73" s="441"/>
      <c r="H73" s="432"/>
      <c r="K73" s="55"/>
    </row>
    <row r="74" spans="1:11" ht="12.75">
      <c r="A74" s="437"/>
      <c r="B74" s="438"/>
      <c r="C74" s="438"/>
      <c r="D74" s="406" t="s">
        <v>208</v>
      </c>
      <c r="E74" s="442"/>
      <c r="F74" s="357"/>
      <c r="G74" s="443"/>
      <c r="H74" s="443"/>
      <c r="K74" s="55"/>
    </row>
    <row r="75" spans="1:11" ht="12.75">
      <c r="A75" s="437"/>
      <c r="B75" s="438"/>
      <c r="C75" s="438"/>
      <c r="D75" s="437" t="s">
        <v>209</v>
      </c>
      <c r="E75" s="442"/>
      <c r="F75" s="357"/>
      <c r="G75" s="443"/>
      <c r="H75" s="443"/>
      <c r="K75" s="55"/>
    </row>
    <row r="76" spans="1:11" ht="12.75">
      <c r="A76" s="437"/>
      <c r="B76" s="438"/>
      <c r="C76" s="438"/>
      <c r="D76" s="437" t="s">
        <v>210</v>
      </c>
      <c r="E76" s="442"/>
      <c r="F76" s="357"/>
      <c r="G76" s="443"/>
      <c r="H76" s="443"/>
      <c r="K76" s="55"/>
    </row>
    <row r="77" spans="1:11" ht="12.75">
      <c r="A77" s="437"/>
      <c r="B77" s="438"/>
      <c r="C77" s="438"/>
      <c r="D77" s="444" t="s">
        <v>211</v>
      </c>
      <c r="E77" s="111">
        <f>E78</f>
        <v>0</v>
      </c>
      <c r="F77" s="425"/>
      <c r="G77" s="425"/>
      <c r="H77" s="425"/>
      <c r="K77" s="55"/>
    </row>
    <row r="78" spans="1:11" ht="12.75">
      <c r="A78" s="437"/>
      <c r="B78" s="438"/>
      <c r="C78" s="438"/>
      <c r="D78" s="444" t="s">
        <v>212</v>
      </c>
      <c r="E78" s="365">
        <f>E79+E80</f>
        <v>0</v>
      </c>
      <c r="F78" s="356"/>
      <c r="G78" s="356"/>
      <c r="H78" s="356"/>
      <c r="K78" s="55"/>
    </row>
    <row r="79" spans="1:11" ht="12.75">
      <c r="A79" s="437"/>
      <c r="B79" s="438"/>
      <c r="C79" s="438"/>
      <c r="D79" s="437" t="s">
        <v>213</v>
      </c>
      <c r="E79" s="362"/>
      <c r="F79" s="363"/>
      <c r="G79" s="363"/>
      <c r="H79" s="363"/>
      <c r="K79" s="55"/>
    </row>
    <row r="80" spans="1:11" ht="12.75">
      <c r="A80" s="437"/>
      <c r="B80" s="445"/>
      <c r="C80" s="446"/>
      <c r="D80" s="447" t="s">
        <v>214</v>
      </c>
      <c r="E80" s="362"/>
      <c r="F80" s="363"/>
      <c r="G80" s="443"/>
      <c r="H80" s="443"/>
      <c r="K80" s="55"/>
    </row>
    <row r="81" spans="1:11" ht="12.75">
      <c r="A81" s="437"/>
      <c r="B81" s="445"/>
      <c r="C81" s="446"/>
      <c r="D81" s="448" t="s">
        <v>215</v>
      </c>
      <c r="E81" s="449">
        <f>E82+E83+E84</f>
        <v>23490000</v>
      </c>
      <c r="F81" s="363"/>
      <c r="G81" s="450"/>
      <c r="H81" s="363"/>
      <c r="K81" s="55"/>
    </row>
    <row r="82" spans="1:11" ht="12.75">
      <c r="A82" s="437"/>
      <c r="B82" s="445"/>
      <c r="C82" s="446"/>
      <c r="D82" s="447" t="s">
        <v>216</v>
      </c>
      <c r="E82" s="362">
        <v>3074000</v>
      </c>
      <c r="F82" s="363"/>
      <c r="G82" s="363"/>
      <c r="H82" s="363"/>
      <c r="K82" s="55"/>
    </row>
    <row r="83" spans="1:11" ht="12.75">
      <c r="A83" s="437"/>
      <c r="B83" s="445"/>
      <c r="C83" s="451"/>
      <c r="D83" s="381" t="s">
        <v>217</v>
      </c>
      <c r="E83" s="362">
        <v>629000</v>
      </c>
      <c r="F83" s="452"/>
      <c r="G83" s="452"/>
      <c r="H83" s="452"/>
      <c r="K83" s="55"/>
    </row>
    <row r="84" spans="1:11" ht="13.5" thickBot="1">
      <c r="A84" s="453"/>
      <c r="B84" s="454"/>
      <c r="C84" s="455"/>
      <c r="D84" s="453" t="s">
        <v>218</v>
      </c>
      <c r="E84" s="456">
        <v>19787000</v>
      </c>
      <c r="F84" s="322"/>
      <c r="G84" s="322"/>
      <c r="H84" s="322"/>
      <c r="K84" s="55"/>
    </row>
    <row r="85" spans="1:11" ht="12.75">
      <c r="A85" s="150"/>
      <c r="B85" s="150"/>
      <c r="C85" s="150"/>
      <c r="D85" s="149" t="s">
        <v>108</v>
      </c>
      <c r="E85" s="151" t="s">
        <v>219</v>
      </c>
      <c r="F85" s="151"/>
      <c r="G85" s="151"/>
      <c r="K85" s="55"/>
    </row>
    <row r="86" spans="1:11" ht="12.75">
      <c r="A86" s="150"/>
      <c r="B86" s="150"/>
      <c r="C86" s="150"/>
      <c r="D86" s="149" t="s">
        <v>220</v>
      </c>
      <c r="E86" s="151" t="s">
        <v>221</v>
      </c>
      <c r="F86" s="151"/>
      <c r="G86" s="151"/>
      <c r="K86" s="55"/>
    </row>
    <row r="87" ht="12.75">
      <c r="K87" s="55"/>
    </row>
    <row r="88" ht="12.75">
      <c r="K88" s="55"/>
    </row>
    <row r="89" spans="7:11" ht="12.75">
      <c r="G89" s="457"/>
      <c r="H89" s="457"/>
      <c r="K89" s="55"/>
    </row>
    <row r="90" spans="7:11" ht="12.75">
      <c r="G90" s="150"/>
      <c r="H90" s="150"/>
      <c r="K90" s="55"/>
    </row>
    <row r="91" spans="7:11" ht="12.75">
      <c r="G91" s="150"/>
      <c r="H91" s="150"/>
      <c r="K91" s="55"/>
    </row>
    <row r="92" ht="12.75">
      <c r="K92" s="55"/>
    </row>
    <row r="93" ht="12.75">
      <c r="K93" s="55"/>
    </row>
    <row r="94" ht="12.75">
      <c r="K94" s="55"/>
    </row>
    <row r="95" ht="12.75">
      <c r="K95" s="55"/>
    </row>
    <row r="96" ht="12.75">
      <c r="K96" s="55"/>
    </row>
    <row r="97" ht="12.75">
      <c r="K97" s="55"/>
    </row>
    <row r="98" ht="12.75">
      <c r="K98" s="55"/>
    </row>
    <row r="99" ht="12.75">
      <c r="K99" s="55"/>
    </row>
    <row r="100" ht="12.75">
      <c r="K100" s="55"/>
    </row>
    <row r="101" ht="12.75">
      <c r="K101" s="55"/>
    </row>
    <row r="102" ht="12.75">
      <c r="K102" s="55"/>
    </row>
    <row r="103" ht="12.75">
      <c r="K103" s="55"/>
    </row>
    <row r="104" ht="12.75">
      <c r="K104" s="55"/>
    </row>
    <row r="105" ht="12.75">
      <c r="K105" s="55"/>
    </row>
    <row r="106" ht="12.75">
      <c r="K106" s="55"/>
    </row>
    <row r="107" ht="12.75">
      <c r="K107" s="55"/>
    </row>
    <row r="108" ht="12.75">
      <c r="K108" s="55"/>
    </row>
    <row r="109" ht="12.75">
      <c r="K109" s="55"/>
    </row>
    <row r="110" ht="12.75">
      <c r="K110" s="55"/>
    </row>
  </sheetData>
  <mergeCells count="16">
    <mergeCell ref="D6:D8"/>
    <mergeCell ref="B28:D28"/>
    <mergeCell ref="B29:D29"/>
    <mergeCell ref="B17:D17"/>
    <mergeCell ref="B18:D18"/>
    <mergeCell ref="B19:D19"/>
    <mergeCell ref="B20:D20"/>
    <mergeCell ref="B13:D13"/>
    <mergeCell ref="B14:D14"/>
    <mergeCell ref="G89:H89"/>
    <mergeCell ref="B15:D15"/>
    <mergeCell ref="B16:D16"/>
    <mergeCell ref="B31:D31"/>
    <mergeCell ref="B21:D21"/>
    <mergeCell ref="B24:D24"/>
    <mergeCell ref="B25:D25"/>
  </mergeCells>
  <printOptions/>
  <pageMargins left="0.5905511811023623" right="0.2362204724409449" top="0.5905511811023623" bottom="0.1968503937007874" header="0.5118110236220472" footer="0.1968503937007874"/>
  <pageSetup horizontalDpi="120" verticalDpi="120" orientation="portrait" paperSize="9" scale="91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war00104</dc:creator>
  <cp:keywords/>
  <dc:description/>
  <cp:lastModifiedBy>Sysadmin</cp:lastModifiedBy>
  <cp:lastPrinted>2012-05-31T06:57:10Z</cp:lastPrinted>
  <dcterms:created xsi:type="dcterms:W3CDTF">2000-12-08T08:43:54Z</dcterms:created>
  <dcterms:modified xsi:type="dcterms:W3CDTF">2015-04-21T07:14:31Z</dcterms:modified>
  <cp:category/>
  <cp:version/>
  <cp:contentType/>
  <cp:contentStatus/>
</cp:coreProperties>
</file>